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rwzur\Downloads\"/>
    </mc:Choice>
  </mc:AlternateContent>
  <xr:revisionPtr revIDLastSave="0" documentId="13_ncr:1_{38478177-9AFC-4761-830F-49ED73327066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Sheet1" sheetId="1" r:id="rId1"/>
    <sheet name="Sources" sheetId="2" r:id="rId2"/>
  </sheets>
  <definedNames>
    <definedName name="_xlnm._FilterDatabase" localSheetId="0" hidden="1">Sheet1!$A$5:$Q$55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5" i="1" l="1"/>
  <c r="L55" i="1"/>
  <c r="J55" i="1"/>
  <c r="G55" i="1"/>
  <c r="E55" i="1"/>
  <c r="N54" i="1"/>
  <c r="L54" i="1"/>
  <c r="J54" i="1"/>
  <c r="G54" i="1"/>
  <c r="E54" i="1"/>
  <c r="N53" i="1"/>
  <c r="L53" i="1"/>
  <c r="J53" i="1"/>
  <c r="G53" i="1"/>
  <c r="E53" i="1"/>
  <c r="N52" i="1"/>
  <c r="L52" i="1"/>
  <c r="J52" i="1"/>
  <c r="G52" i="1"/>
  <c r="E52" i="1"/>
  <c r="N51" i="1"/>
  <c r="L51" i="1"/>
  <c r="J51" i="1"/>
  <c r="G51" i="1"/>
  <c r="E51" i="1"/>
  <c r="N50" i="1"/>
  <c r="L50" i="1"/>
  <c r="J50" i="1"/>
  <c r="G50" i="1"/>
  <c r="E50" i="1"/>
  <c r="N49" i="1"/>
  <c r="L49" i="1"/>
  <c r="J49" i="1"/>
  <c r="G49" i="1"/>
  <c r="E49" i="1"/>
  <c r="N48" i="1"/>
  <c r="L48" i="1"/>
  <c r="J48" i="1"/>
  <c r="G48" i="1"/>
  <c r="E48" i="1"/>
  <c r="N47" i="1"/>
  <c r="L47" i="1"/>
  <c r="J47" i="1"/>
  <c r="G47" i="1"/>
  <c r="E47" i="1"/>
  <c r="N46" i="1"/>
  <c r="L46" i="1"/>
  <c r="J46" i="1"/>
  <c r="G46" i="1"/>
  <c r="E46" i="1"/>
  <c r="N45" i="1"/>
  <c r="L45" i="1"/>
  <c r="J45" i="1"/>
  <c r="G45" i="1"/>
  <c r="E45" i="1"/>
  <c r="N44" i="1"/>
  <c r="L44" i="1"/>
  <c r="J44" i="1"/>
  <c r="G44" i="1"/>
  <c r="E44" i="1"/>
  <c r="N43" i="1"/>
  <c r="L43" i="1"/>
  <c r="J43" i="1"/>
  <c r="G43" i="1"/>
  <c r="E43" i="1"/>
  <c r="N42" i="1"/>
  <c r="L42" i="1"/>
  <c r="J42" i="1"/>
  <c r="G42" i="1"/>
  <c r="E42" i="1"/>
  <c r="N41" i="1"/>
  <c r="L41" i="1"/>
  <c r="J41" i="1"/>
  <c r="G41" i="1"/>
  <c r="E41" i="1"/>
  <c r="N40" i="1"/>
  <c r="L40" i="1"/>
  <c r="J40" i="1"/>
  <c r="G40" i="1"/>
  <c r="E40" i="1"/>
  <c r="N39" i="1"/>
  <c r="L39" i="1"/>
  <c r="J39" i="1"/>
  <c r="G39" i="1"/>
  <c r="E39" i="1"/>
  <c r="N38" i="1"/>
  <c r="L38" i="1"/>
  <c r="J38" i="1"/>
  <c r="G38" i="1"/>
  <c r="E38" i="1"/>
  <c r="N37" i="1"/>
  <c r="L37" i="1"/>
  <c r="J37" i="1"/>
  <c r="G37" i="1"/>
  <c r="E37" i="1"/>
  <c r="N36" i="1"/>
  <c r="L36" i="1"/>
  <c r="J36" i="1"/>
  <c r="G36" i="1"/>
  <c r="E36" i="1"/>
  <c r="N35" i="1"/>
  <c r="L35" i="1"/>
  <c r="J35" i="1"/>
  <c r="G35" i="1"/>
  <c r="E35" i="1"/>
  <c r="N34" i="1"/>
  <c r="L34" i="1"/>
  <c r="J34" i="1"/>
  <c r="G34" i="1"/>
  <c r="E34" i="1"/>
  <c r="N33" i="1"/>
  <c r="L33" i="1"/>
  <c r="J33" i="1"/>
  <c r="G33" i="1"/>
  <c r="E33" i="1"/>
  <c r="N32" i="1"/>
  <c r="L32" i="1"/>
  <c r="J32" i="1"/>
  <c r="G32" i="1"/>
  <c r="E32" i="1"/>
  <c r="N31" i="1"/>
  <c r="L31" i="1"/>
  <c r="J31" i="1"/>
  <c r="G31" i="1"/>
  <c r="E31" i="1"/>
  <c r="N30" i="1"/>
  <c r="L30" i="1"/>
  <c r="J30" i="1"/>
  <c r="G30" i="1"/>
  <c r="E30" i="1"/>
  <c r="N29" i="1"/>
  <c r="L29" i="1"/>
  <c r="J29" i="1"/>
  <c r="G29" i="1"/>
  <c r="E29" i="1"/>
  <c r="N28" i="1"/>
  <c r="L28" i="1"/>
  <c r="J28" i="1"/>
  <c r="G28" i="1"/>
  <c r="E28" i="1"/>
  <c r="N27" i="1"/>
  <c r="L27" i="1"/>
  <c r="J27" i="1"/>
  <c r="G27" i="1"/>
  <c r="E27" i="1"/>
  <c r="N26" i="1"/>
  <c r="L26" i="1"/>
  <c r="J26" i="1"/>
  <c r="G26" i="1"/>
  <c r="E26" i="1"/>
  <c r="N25" i="1"/>
  <c r="L25" i="1"/>
  <c r="J25" i="1"/>
  <c r="G25" i="1"/>
  <c r="E25" i="1"/>
  <c r="N24" i="1"/>
  <c r="L24" i="1"/>
  <c r="J24" i="1"/>
  <c r="G24" i="1"/>
  <c r="E24" i="1"/>
  <c r="N23" i="1"/>
  <c r="L23" i="1"/>
  <c r="J23" i="1"/>
  <c r="G23" i="1"/>
  <c r="E23" i="1"/>
  <c r="N22" i="1"/>
  <c r="L22" i="1"/>
  <c r="J22" i="1"/>
  <c r="G22" i="1"/>
  <c r="E22" i="1"/>
  <c r="N21" i="1"/>
  <c r="L21" i="1"/>
  <c r="J21" i="1"/>
  <c r="G21" i="1"/>
  <c r="E21" i="1"/>
  <c r="N20" i="1"/>
  <c r="L20" i="1"/>
  <c r="J20" i="1"/>
  <c r="G20" i="1"/>
  <c r="E20" i="1"/>
  <c r="N19" i="1"/>
  <c r="L19" i="1"/>
  <c r="J19" i="1"/>
  <c r="G19" i="1"/>
  <c r="E19" i="1"/>
  <c r="N18" i="1"/>
  <c r="L18" i="1"/>
  <c r="J18" i="1"/>
  <c r="G18" i="1"/>
  <c r="E18" i="1"/>
  <c r="N17" i="1"/>
  <c r="L17" i="1"/>
  <c r="J17" i="1"/>
  <c r="G17" i="1"/>
  <c r="E17" i="1"/>
  <c r="N16" i="1"/>
  <c r="L16" i="1"/>
  <c r="J16" i="1"/>
  <c r="G16" i="1"/>
  <c r="E16" i="1"/>
  <c r="N15" i="1"/>
  <c r="L15" i="1"/>
  <c r="J15" i="1"/>
  <c r="G15" i="1"/>
  <c r="E15" i="1"/>
  <c r="N14" i="1"/>
  <c r="L14" i="1"/>
  <c r="J14" i="1"/>
  <c r="G14" i="1"/>
  <c r="E14" i="1"/>
  <c r="N13" i="1"/>
  <c r="L13" i="1"/>
  <c r="J13" i="1"/>
  <c r="G13" i="1"/>
  <c r="E13" i="1"/>
  <c r="N12" i="1"/>
  <c r="L12" i="1"/>
  <c r="J12" i="1"/>
  <c r="G12" i="1"/>
  <c r="E12" i="1"/>
  <c r="N11" i="1"/>
  <c r="L11" i="1"/>
  <c r="J11" i="1"/>
  <c r="G11" i="1"/>
  <c r="E11" i="1"/>
  <c r="N10" i="1"/>
  <c r="L10" i="1"/>
  <c r="J10" i="1"/>
  <c r="G10" i="1"/>
  <c r="E10" i="1"/>
  <c r="N9" i="1"/>
  <c r="L9" i="1"/>
  <c r="J9" i="1"/>
  <c r="G9" i="1"/>
  <c r="E9" i="1"/>
  <c r="N8" i="1"/>
  <c r="L8" i="1"/>
  <c r="J8" i="1"/>
  <c r="G8" i="1"/>
  <c r="E8" i="1"/>
  <c r="N7" i="1"/>
  <c r="L7" i="1"/>
  <c r="J7" i="1"/>
  <c r="G7" i="1"/>
  <c r="E7" i="1"/>
  <c r="N6" i="1"/>
  <c r="L6" i="1"/>
  <c r="J6" i="1"/>
  <c r="G6" i="1"/>
  <c r="E6" i="1"/>
  <c r="H7" i="1" l="1"/>
  <c r="O51" i="1"/>
  <c r="H43" i="1"/>
  <c r="O24" i="1"/>
  <c r="O30" i="1"/>
  <c r="O36" i="1"/>
  <c r="O42" i="1"/>
  <c r="O48" i="1"/>
  <c r="O54" i="1"/>
  <c r="F54" i="1"/>
  <c r="H13" i="1"/>
  <c r="H49" i="1"/>
  <c r="H55" i="1"/>
  <c r="O9" i="1"/>
  <c r="O21" i="1"/>
  <c r="O27" i="1"/>
  <c r="O39" i="1"/>
  <c r="O45" i="1"/>
  <c r="H31" i="1"/>
  <c r="H37" i="1"/>
  <c r="O18" i="1"/>
  <c r="H19" i="1"/>
  <c r="O6" i="1"/>
  <c r="H10" i="1"/>
  <c r="H16" i="1"/>
  <c r="H22" i="1"/>
  <c r="H28" i="1"/>
  <c r="H34" i="1"/>
  <c r="H40" i="1"/>
  <c r="H46" i="1"/>
  <c r="H52" i="1"/>
  <c r="O14" i="1"/>
  <c r="O15" i="1"/>
  <c r="H25" i="1"/>
  <c r="O33" i="1"/>
  <c r="O11" i="1"/>
  <c r="O12" i="1"/>
  <c r="F17" i="1"/>
  <c r="H15" i="1"/>
  <c r="F11" i="1"/>
  <c r="F55" i="1"/>
  <c r="F7" i="1"/>
  <c r="H9" i="1"/>
  <c r="H18" i="1"/>
  <c r="O52" i="1"/>
  <c r="O10" i="1"/>
  <c r="F14" i="1"/>
  <c r="H12" i="1"/>
  <c r="H8" i="1"/>
  <c r="O17" i="1"/>
  <c r="O55" i="1"/>
  <c r="H54" i="1"/>
  <c r="P54" i="1" s="1"/>
  <c r="F6" i="1"/>
  <c r="F12" i="1"/>
  <c r="F18" i="1"/>
  <c r="F24" i="1"/>
  <c r="F27" i="1"/>
  <c r="F36" i="1"/>
  <c r="F42" i="1"/>
  <c r="F48" i="1"/>
  <c r="F8" i="1"/>
  <c r="O8" i="1"/>
  <c r="F20" i="1"/>
  <c r="O23" i="1"/>
  <c r="O26" i="1"/>
  <c r="F29" i="1"/>
  <c r="H30" i="1"/>
  <c r="F32" i="1"/>
  <c r="H33" i="1"/>
  <c r="F35" i="1"/>
  <c r="O35" i="1"/>
  <c r="H36" i="1"/>
  <c r="P36" i="1" s="1"/>
  <c r="F38" i="1"/>
  <c r="O38" i="1"/>
  <c r="H39" i="1"/>
  <c r="F41" i="1"/>
  <c r="O41" i="1"/>
  <c r="H42" i="1"/>
  <c r="P42" i="1" s="1"/>
  <c r="F44" i="1"/>
  <c r="O44" i="1"/>
  <c r="H45" i="1"/>
  <c r="F47" i="1"/>
  <c r="O47" i="1"/>
  <c r="H48" i="1"/>
  <c r="F50" i="1"/>
  <c r="O50" i="1"/>
  <c r="H51" i="1"/>
  <c r="F53" i="1"/>
  <c r="O53" i="1"/>
  <c r="F9" i="1"/>
  <c r="F15" i="1"/>
  <c r="H6" i="1"/>
  <c r="H21" i="1"/>
  <c r="F23" i="1"/>
  <c r="H24" i="1"/>
  <c r="F26" i="1"/>
  <c r="H27" i="1"/>
  <c r="O29" i="1"/>
  <c r="O7" i="1"/>
  <c r="F10" i="1"/>
  <c r="H11" i="1"/>
  <c r="F13" i="1"/>
  <c r="O13" i="1"/>
  <c r="H14" i="1"/>
  <c r="F16" i="1"/>
  <c r="O16" i="1"/>
  <c r="H17" i="1"/>
  <c r="F19" i="1"/>
  <c r="O19" i="1"/>
  <c r="H20" i="1"/>
  <c r="F22" i="1"/>
  <c r="O22" i="1"/>
  <c r="H23" i="1"/>
  <c r="F25" i="1"/>
  <c r="O25" i="1"/>
  <c r="H26" i="1"/>
  <c r="F28" i="1"/>
  <c r="O28" i="1"/>
  <c r="P28" i="1" s="1"/>
  <c r="H29" i="1"/>
  <c r="F31" i="1"/>
  <c r="O31" i="1"/>
  <c r="H32" i="1"/>
  <c r="F34" i="1"/>
  <c r="O34" i="1"/>
  <c r="P34" i="1" s="1"/>
  <c r="H35" i="1"/>
  <c r="F37" i="1"/>
  <c r="O37" i="1"/>
  <c r="H38" i="1"/>
  <c r="F40" i="1"/>
  <c r="O40" i="1"/>
  <c r="H41" i="1"/>
  <c r="F43" i="1"/>
  <c r="O43" i="1"/>
  <c r="H44" i="1"/>
  <c r="F46" i="1"/>
  <c r="O46" i="1"/>
  <c r="H47" i="1"/>
  <c r="F49" i="1"/>
  <c r="O49" i="1"/>
  <c r="H50" i="1"/>
  <c r="F52" i="1"/>
  <c r="H53" i="1"/>
  <c r="F21" i="1"/>
  <c r="F30" i="1"/>
  <c r="F33" i="1"/>
  <c r="F39" i="1"/>
  <c r="F45" i="1"/>
  <c r="F51" i="1"/>
  <c r="O20" i="1"/>
  <c r="O32" i="1"/>
  <c r="P48" i="1" l="1"/>
  <c r="P46" i="1"/>
  <c r="P40" i="1"/>
  <c r="P17" i="1"/>
  <c r="P27" i="1"/>
  <c r="P15" i="1"/>
  <c r="P16" i="1"/>
  <c r="P11" i="1"/>
  <c r="P14" i="1"/>
  <c r="P29" i="1"/>
  <c r="P6" i="1"/>
  <c r="P8" i="1"/>
  <c r="P22" i="1"/>
  <c r="P30" i="1"/>
  <c r="P18" i="1"/>
  <c r="P9" i="1"/>
  <c r="P12" i="1"/>
  <c r="P24" i="1"/>
  <c r="P10" i="1"/>
  <c r="P55" i="1"/>
  <c r="P52" i="1"/>
  <c r="P7" i="1"/>
  <c r="P21" i="1"/>
  <c r="P51" i="1"/>
  <c r="P45" i="1"/>
  <c r="P39" i="1"/>
  <c r="P33" i="1"/>
  <c r="P50" i="1"/>
  <c r="P44" i="1"/>
  <c r="P38" i="1"/>
  <c r="P49" i="1"/>
  <c r="P43" i="1"/>
  <c r="P37" i="1"/>
  <c r="P31" i="1"/>
  <c r="P25" i="1"/>
  <c r="P19" i="1"/>
  <c r="P13" i="1"/>
  <c r="P32" i="1"/>
  <c r="P23" i="1"/>
  <c r="P20" i="1"/>
  <c r="P53" i="1"/>
  <c r="P47" i="1"/>
  <c r="P41" i="1"/>
  <c r="P35" i="1"/>
  <c r="P26" i="1"/>
  <c r="Q34" i="1" l="1"/>
  <c r="Q41" i="1"/>
  <c r="Q33" i="1"/>
  <c r="Q25" i="1"/>
  <c r="Q44" i="1"/>
  <c r="Q55" i="1"/>
  <c r="Q50" i="1"/>
  <c r="Q12" i="1"/>
  <c r="Q45" i="1"/>
  <c r="Q6" i="1"/>
  <c r="Q53" i="1"/>
  <c r="Q17" i="1"/>
  <c r="Q37" i="1"/>
  <c r="Q22" i="1"/>
  <c r="Q29" i="1"/>
  <c r="Q36" i="1"/>
  <c r="Q18" i="1"/>
  <c r="Q14" i="1"/>
  <c r="Q54" i="1"/>
  <c r="Q31" i="1"/>
  <c r="Q20" i="1"/>
  <c r="Q16" i="1"/>
  <c r="Q43" i="1"/>
  <c r="Q46" i="1"/>
  <c r="Q42" i="1"/>
  <c r="Q9" i="1"/>
  <c r="Q30" i="1"/>
  <c r="Q7" i="1"/>
  <c r="Q47" i="1"/>
  <c r="Q13" i="1"/>
  <c r="Q27" i="1"/>
  <c r="Q24" i="1"/>
  <c r="Q32" i="1"/>
  <c r="Q11" i="1"/>
  <c r="Q26" i="1"/>
  <c r="Q48" i="1"/>
  <c r="Q49" i="1"/>
  <c r="Q8" i="1"/>
  <c r="Q28" i="1"/>
  <c r="Q39" i="1"/>
  <c r="Q21" i="1"/>
  <c r="Q35" i="1"/>
  <c r="Q23" i="1"/>
  <c r="Q19" i="1"/>
  <c r="Q15" i="1"/>
  <c r="Q38" i="1"/>
  <c r="Q40" i="1"/>
  <c r="Q51" i="1"/>
  <c r="Q52" i="1"/>
  <c r="Q10" i="1"/>
</calcChain>
</file>

<file path=xl/sharedStrings.xml><?xml version="1.0" encoding="utf-8"?>
<sst xmlns="http://schemas.openxmlformats.org/spreadsheetml/2006/main" count="71" uniqueCount="71">
  <si>
    <t>State</t>
  </si>
  <si>
    <t>Population</t>
  </si>
  <si>
    <t>Number of Health Clubs</t>
  </si>
  <si>
    <t>Residents Visiting Health Clubs</t>
  </si>
  <si>
    <t>Healthy Residents per capita</t>
  </si>
  <si>
    <t>Healthy Residents Index</t>
  </si>
  <si>
    <t>Health Clubs per visitors</t>
  </si>
  <si>
    <t>Health Club Index</t>
  </si>
  <si>
    <t>Sports Franchises</t>
  </si>
  <si>
    <t>Franchise Index</t>
  </si>
  <si>
    <t>Avg Cost of Gym Membership ($)</t>
  </si>
  <si>
    <t>Gym membership Index</t>
  </si>
  <si>
    <t>Number of Professional Athletes</t>
  </si>
  <si>
    <t>Pro Athletes per capita</t>
  </si>
  <si>
    <t>Pro Athletes Index</t>
  </si>
  <si>
    <t>Total Score</t>
  </si>
  <si>
    <t>Total Index</t>
  </si>
  <si>
    <t>Alaska</t>
  </si>
  <si>
    <t>California</t>
  </si>
  <si>
    <t>Delaware</t>
  </si>
  <si>
    <t>Vermont</t>
  </si>
  <si>
    <t>Texas</t>
  </si>
  <si>
    <t>Arizona</t>
  </si>
  <si>
    <t>Florida</t>
  </si>
  <si>
    <t>Ohio</t>
  </si>
  <si>
    <t>Pennsylvania</t>
  </si>
  <si>
    <t>Georgia</t>
  </si>
  <si>
    <t>Michigan</t>
  </si>
  <si>
    <t>Nevada</t>
  </si>
  <si>
    <t>Minnesota</t>
  </si>
  <si>
    <t>North Carolina</t>
  </si>
  <si>
    <t>Oklahoma</t>
  </si>
  <si>
    <t>Wisconsin</t>
  </si>
  <si>
    <t>New York</t>
  </si>
  <si>
    <t>Kansas</t>
  </si>
  <si>
    <t>Connecticut</t>
  </si>
  <si>
    <t>Utah</t>
  </si>
  <si>
    <t>Illinois</t>
  </si>
  <si>
    <t>Washington</t>
  </si>
  <si>
    <t>Mississippi</t>
  </si>
  <si>
    <t>Iowa</t>
  </si>
  <si>
    <t>Virginia</t>
  </si>
  <si>
    <t>Indiana</t>
  </si>
  <si>
    <t>Nebraska</t>
  </si>
  <si>
    <t>Montana</t>
  </si>
  <si>
    <t>Arkansas</t>
  </si>
  <si>
    <t>South Dakota</t>
  </si>
  <si>
    <t>Louisiana</t>
  </si>
  <si>
    <t>Rhode Island</t>
  </si>
  <si>
    <t>Massachusetts</t>
  </si>
  <si>
    <t>Kentucky</t>
  </si>
  <si>
    <t>Missouri</t>
  </si>
  <si>
    <t>Alabama</t>
  </si>
  <si>
    <t>West Virginia</t>
  </si>
  <si>
    <t>North Dakota</t>
  </si>
  <si>
    <t>Colorado</t>
  </si>
  <si>
    <t>New Jersey</t>
  </si>
  <si>
    <t>Idaho</t>
  </si>
  <si>
    <t>Wyoming</t>
  </si>
  <si>
    <t>Maine</t>
  </si>
  <si>
    <t>Tennessee</t>
  </si>
  <si>
    <t>New Hampshire</t>
  </si>
  <si>
    <t>New Mexico</t>
  </si>
  <si>
    <t>Oregon</t>
  </si>
  <si>
    <t>Maryland</t>
  </si>
  <si>
    <t>Hawaii</t>
  </si>
  <si>
    <t>South Carolina</t>
  </si>
  <si>
    <t>https://www.ihrsa.org/industry-leadership/state-advocacy/</t>
  </si>
  <si>
    <t>Number of health clubs</t>
  </si>
  <si>
    <t>https://www.espn.com/analytics/</t>
  </si>
  <si>
    <t>Number of athletes (NBA, WNBA, NFL and NHL)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</si>
</sst>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000000"/>
  </numFmts>
  <fonts count="4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1"/>
      <color rgb="FF000000"/>
      <name val="&quot;Courier New&quot;"/>
    </font>
    <font>
      <u/>
      <sz val="10"/>
      <color rgb="FF0000FF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3" fontId="1" fillId="0" borderId="0" xfId="0" applyNumberFormat="1" applyFont="1"/>
    <xf numFmtId="164" fontId="2" fillId="2" borderId="0" xfId="0" applyNumberFormat="1" applyFont="1" applyFill="1"/>
    <xf numFmtId="165" fontId="1" fillId="0" borderId="0" xfId="0" applyNumberFormat="1" applyFont="1"/>
    <xf numFmtId="164" fontId="1" fillId="0" borderId="0" xfId="0" applyNumberFormat="1" applyFont="1"/>
    <xf numFmtId="0" fontId="3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</xdr:colOff>
      <xdr:row>0</xdr:row>
      <xdr:rowOff>63500</xdr:rowOff>
    </xdr:from>
    <xdr:to>
      <xdr:col>1</xdr:col>
      <xdr:colOff>796054</xdr:colOff>
      <xdr:row>3</xdr:row>
      <xdr:rowOff>88900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6451D69-1331-E2A4-8214-8B9DC554D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" y="63500"/>
          <a:ext cx="1570754" cy="615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espn.com/analytics/" TargetMode="External"/><Relationship Id="rId1" Type="http://schemas.openxmlformats.org/officeDocument/2006/relationships/hyperlink" Target="https://www.ihrsa.org/industry-leadership/state-advocac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Q55"/>
  <sheetViews>
    <sheetView tabSelected="1" workbookViewId="0">
      <selection activeCell="C2" sqref="C2"/>
    </sheetView>
  </sheetViews>
  <sheetFormatPr defaultColWidth="12.6328125" defaultRowHeight="15.75" customHeight="1"/>
  <cols>
    <col min="3" max="3" width="18.7265625" customWidth="1"/>
    <col min="4" max="6" width="24.26953125" customWidth="1"/>
    <col min="7" max="8" width="18.7265625" customWidth="1"/>
    <col min="9" max="10" width="20.90625" customWidth="1"/>
    <col min="11" max="12" width="25.7265625" customWidth="1"/>
    <col min="13" max="13" width="24.90625" customWidth="1"/>
    <col min="14" max="14" width="17.90625" customWidth="1"/>
    <col min="15" max="15" width="14.6328125" customWidth="1"/>
  </cols>
  <sheetData>
    <row r="1" spans="1:17" ht="15.75" customHeight="1">
      <c r="A1" s="7"/>
      <c r="B1" s="7"/>
    </row>
    <row r="2" spans="1:17" ht="15.75" customHeight="1">
      <c r="A2" s="7"/>
      <c r="B2" s="7"/>
    </row>
    <row r="3" spans="1:17" ht="15.75" customHeight="1">
      <c r="A3" s="7"/>
      <c r="B3" s="7"/>
    </row>
    <row r="4" spans="1:17" ht="15.75" customHeight="1">
      <c r="A4" s="7"/>
      <c r="B4" s="7"/>
    </row>
    <row r="5" spans="1:17" ht="15.75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</row>
    <row r="6" spans="1:17">
      <c r="A6" s="1" t="s">
        <v>17</v>
      </c>
      <c r="B6" s="2">
        <v>738023</v>
      </c>
      <c r="C6" s="1">
        <v>72</v>
      </c>
      <c r="D6" s="1">
        <v>137251</v>
      </c>
      <c r="E6" s="1">
        <f t="shared" ref="E6:E55" si="0">SUM(D6/B6)</f>
        <v>0.18597116892020982</v>
      </c>
      <c r="F6" s="3">
        <f t="shared" ref="F6:F55" si="1">$E6/(MAX($E$6:$E$56))</f>
        <v>0.19860983324280734</v>
      </c>
      <c r="G6" s="4">
        <f t="shared" ref="G6:G55" si="2">SUM(C6/D6)</f>
        <v>5.2458634181171723E-4</v>
      </c>
      <c r="H6" s="3">
        <f t="shared" ref="H6:H55" si="3">$G6/(MAX($G$6:$G$56))</f>
        <v>8.8079739004193164E-2</v>
      </c>
      <c r="I6" s="1">
        <v>0</v>
      </c>
      <c r="J6" s="3">
        <f t="shared" ref="J6:J55" si="4">$I6/(MAX($I$6:$I$56))</f>
        <v>0</v>
      </c>
      <c r="K6" s="1">
        <v>35.89</v>
      </c>
      <c r="L6" s="3">
        <f t="shared" ref="L6:L55" si="5">1-$K6/(MAX($K$6:$K$56))</f>
        <v>0.66141509433962264</v>
      </c>
      <c r="M6" s="1">
        <v>42</v>
      </c>
      <c r="N6" s="1">
        <f t="shared" ref="N6:N55" si="6">SUM(M6/B6)</f>
        <v>5.6908795525342708E-5</v>
      </c>
      <c r="O6" s="3">
        <f t="shared" ref="O6:O55" si="7">$N6/(MAX($N$6:$N$56))</f>
        <v>1</v>
      </c>
      <c r="P6" s="5">
        <f t="shared" ref="P6:P55" si="8">SUM(O6+L6+J6+H6+F6)</f>
        <v>1.9481046665866231</v>
      </c>
      <c r="Q6" s="3">
        <f t="shared" ref="Q6:Q55" si="9">$P6/(MAX($P$6:$P$56))</f>
        <v>1</v>
      </c>
    </row>
    <row r="7" spans="1:17">
      <c r="A7" s="1" t="s">
        <v>18</v>
      </c>
      <c r="B7" s="2">
        <v>39995077</v>
      </c>
      <c r="C7" s="1">
        <v>4326</v>
      </c>
      <c r="D7" s="1">
        <v>8870504</v>
      </c>
      <c r="E7" s="1">
        <f t="shared" si="0"/>
        <v>0.22178989679154762</v>
      </c>
      <c r="F7" s="3">
        <f t="shared" si="1"/>
        <v>0.23686281412581781</v>
      </c>
      <c r="G7" s="4">
        <f t="shared" si="2"/>
        <v>4.876836761473756E-4</v>
      </c>
      <c r="H7" s="3">
        <f t="shared" si="3"/>
        <v>8.1883662398293228E-2</v>
      </c>
      <c r="I7" s="1">
        <v>18</v>
      </c>
      <c r="J7" s="3">
        <f t="shared" si="4"/>
        <v>1</v>
      </c>
      <c r="K7" s="1">
        <v>66.5</v>
      </c>
      <c r="L7" s="3">
        <f t="shared" si="5"/>
        <v>0.37264150943396224</v>
      </c>
      <c r="M7" s="1">
        <v>162</v>
      </c>
      <c r="N7" s="1">
        <f t="shared" si="6"/>
        <v>4.0504985151047469E-6</v>
      </c>
      <c r="O7" s="3">
        <f t="shared" si="7"/>
        <v>7.1175263466979777E-2</v>
      </c>
      <c r="P7" s="5">
        <f t="shared" si="8"/>
        <v>1.7625632494250529</v>
      </c>
      <c r="Q7" s="3">
        <f t="shared" si="9"/>
        <v>0.90475798331376767</v>
      </c>
    </row>
    <row r="8" spans="1:17">
      <c r="A8" s="1" t="s">
        <v>19</v>
      </c>
      <c r="B8" s="2">
        <v>1008350</v>
      </c>
      <c r="C8" s="1">
        <v>115</v>
      </c>
      <c r="D8" s="1">
        <v>944183</v>
      </c>
      <c r="E8" s="1">
        <f t="shared" si="0"/>
        <v>0.93636435761392378</v>
      </c>
      <c r="F8" s="3">
        <f t="shared" si="1"/>
        <v>1</v>
      </c>
      <c r="G8" s="4">
        <f t="shared" si="2"/>
        <v>1.2179842255156045E-4</v>
      </c>
      <c r="H8" s="3">
        <f t="shared" si="3"/>
        <v>2.0450348044544264E-2</v>
      </c>
      <c r="I8" s="1">
        <v>0</v>
      </c>
      <c r="J8" s="3">
        <f t="shared" si="4"/>
        <v>0</v>
      </c>
      <c r="K8" s="1">
        <v>44.35</v>
      </c>
      <c r="L8" s="3">
        <f t="shared" si="5"/>
        <v>0.58160377358490567</v>
      </c>
      <c r="M8" s="1">
        <v>8</v>
      </c>
      <c r="N8" s="1">
        <f t="shared" si="6"/>
        <v>7.9337531611047754E-6</v>
      </c>
      <c r="O8" s="3">
        <f t="shared" si="7"/>
        <v>0.13941172164804833</v>
      </c>
      <c r="P8" s="5">
        <f t="shared" si="8"/>
        <v>1.7414658432774983</v>
      </c>
      <c r="Q8" s="3">
        <f t="shared" si="9"/>
        <v>0.89392827456689605</v>
      </c>
    </row>
    <row r="9" spans="1:17">
      <c r="A9" s="1" t="s">
        <v>20</v>
      </c>
      <c r="B9" s="2">
        <v>646545</v>
      </c>
      <c r="C9" s="1">
        <v>93</v>
      </c>
      <c r="D9" s="1">
        <v>15615</v>
      </c>
      <c r="E9" s="1">
        <f t="shared" si="0"/>
        <v>2.4151451175092219E-2</v>
      </c>
      <c r="F9" s="3">
        <f t="shared" si="1"/>
        <v>2.5792792067220273E-2</v>
      </c>
      <c r="G9" s="4">
        <f t="shared" si="2"/>
        <v>5.9558117195004801E-3</v>
      </c>
      <c r="H9" s="3">
        <f t="shared" si="3"/>
        <v>1</v>
      </c>
      <c r="I9" s="1">
        <v>0</v>
      </c>
      <c r="J9" s="3">
        <f t="shared" si="4"/>
        <v>0</v>
      </c>
      <c r="K9" s="1">
        <v>52.46</v>
      </c>
      <c r="L9" s="3">
        <f t="shared" si="5"/>
        <v>0.5050943396226415</v>
      </c>
      <c r="M9" s="1">
        <v>1</v>
      </c>
      <c r="N9" s="1">
        <f t="shared" si="6"/>
        <v>1.5466827521672893E-6</v>
      </c>
      <c r="O9" s="3">
        <f t="shared" si="7"/>
        <v>2.7178272495303794E-2</v>
      </c>
      <c r="P9" s="5">
        <f t="shared" si="8"/>
        <v>1.5580654041851656</v>
      </c>
      <c r="Q9" s="3">
        <f t="shared" si="9"/>
        <v>0.79978526354804858</v>
      </c>
    </row>
    <row r="10" spans="1:17">
      <c r="A10" s="1" t="s">
        <v>21</v>
      </c>
      <c r="B10" s="2">
        <v>29945493</v>
      </c>
      <c r="C10" s="1">
        <v>2584</v>
      </c>
      <c r="D10" s="1">
        <v>5377481</v>
      </c>
      <c r="E10" s="1">
        <f t="shared" si="0"/>
        <v>0.17957563764269968</v>
      </c>
      <c r="F10" s="3">
        <f t="shared" si="1"/>
        <v>0.19177965946963271</v>
      </c>
      <c r="G10" s="4">
        <f t="shared" si="2"/>
        <v>4.8052238585315319E-4</v>
      </c>
      <c r="H10" s="3">
        <f t="shared" si="3"/>
        <v>8.0681258656956856E-2</v>
      </c>
      <c r="I10" s="1">
        <v>11</v>
      </c>
      <c r="J10" s="3">
        <f t="shared" si="4"/>
        <v>0.61111111111111116</v>
      </c>
      <c r="K10" s="1">
        <v>44.22</v>
      </c>
      <c r="L10" s="3">
        <f t="shared" si="5"/>
        <v>0.5828301886792453</v>
      </c>
      <c r="M10" s="1">
        <v>147</v>
      </c>
      <c r="N10" s="1">
        <f t="shared" si="6"/>
        <v>4.9089190149582775E-6</v>
      </c>
      <c r="O10" s="3">
        <f t="shared" si="7"/>
        <v>8.6259408051822681E-2</v>
      </c>
      <c r="P10" s="5">
        <f t="shared" si="8"/>
        <v>1.5526616259687684</v>
      </c>
      <c r="Q10" s="3">
        <f t="shared" si="9"/>
        <v>0.79701139913045271</v>
      </c>
    </row>
    <row r="11" spans="1:17">
      <c r="A11" s="1" t="s">
        <v>22</v>
      </c>
      <c r="B11" s="2">
        <v>7303398</v>
      </c>
      <c r="C11" s="1">
        <v>650</v>
      </c>
      <c r="D11" s="1">
        <v>199075</v>
      </c>
      <c r="E11" s="1">
        <f t="shared" si="0"/>
        <v>2.7257859971481769E-2</v>
      </c>
      <c r="F11" s="3">
        <f t="shared" si="1"/>
        <v>2.9110313469151255E-2</v>
      </c>
      <c r="G11" s="4">
        <f t="shared" si="2"/>
        <v>3.265101092553058E-3</v>
      </c>
      <c r="H11" s="3">
        <f t="shared" si="3"/>
        <v>0.54822100602382795</v>
      </c>
      <c r="I11" s="1">
        <v>4</v>
      </c>
      <c r="J11" s="3">
        <f t="shared" si="4"/>
        <v>0.22222222222222221</v>
      </c>
      <c r="K11" s="1">
        <v>32.9</v>
      </c>
      <c r="L11" s="3">
        <f t="shared" si="5"/>
        <v>0.68962264150943398</v>
      </c>
      <c r="M11" s="1">
        <v>24</v>
      </c>
      <c r="N11" s="1">
        <f t="shared" si="6"/>
        <v>3.2861416014846788E-6</v>
      </c>
      <c r="O11" s="3">
        <f t="shared" si="7"/>
        <v>5.7744001979822074E-2</v>
      </c>
      <c r="P11" s="5">
        <f t="shared" si="8"/>
        <v>1.5469201852044576</v>
      </c>
      <c r="Q11" s="3">
        <f t="shared" si="9"/>
        <v>0.79406420596224847</v>
      </c>
    </row>
    <row r="12" spans="1:17">
      <c r="A12" s="1" t="s">
        <v>23</v>
      </c>
      <c r="B12" s="2">
        <v>22085563</v>
      </c>
      <c r="C12" s="1">
        <v>2296</v>
      </c>
      <c r="D12" s="1">
        <v>3524727</v>
      </c>
      <c r="E12" s="1">
        <f t="shared" si="0"/>
        <v>0.15959416565473111</v>
      </c>
      <c r="F12" s="3">
        <f t="shared" si="1"/>
        <v>0.17044023980303405</v>
      </c>
      <c r="G12" s="4">
        <f t="shared" si="2"/>
        <v>6.5139796642406627E-4</v>
      </c>
      <c r="H12" s="3">
        <f t="shared" si="3"/>
        <v>0.10937181984636339</v>
      </c>
      <c r="I12" s="1">
        <v>11</v>
      </c>
      <c r="J12" s="3">
        <f t="shared" si="4"/>
        <v>0.61111111111111116</v>
      </c>
      <c r="K12" s="1">
        <v>50</v>
      </c>
      <c r="L12" s="3">
        <f t="shared" si="5"/>
        <v>0.52830188679245282</v>
      </c>
      <c r="M12" s="1">
        <v>120</v>
      </c>
      <c r="N12" s="1">
        <f t="shared" si="6"/>
        <v>5.4334136739009096E-6</v>
      </c>
      <c r="O12" s="3">
        <f t="shared" si="7"/>
        <v>9.547581571079454E-2</v>
      </c>
      <c r="P12" s="5">
        <f t="shared" si="8"/>
        <v>1.5147008732637559</v>
      </c>
      <c r="Q12" s="3">
        <f t="shared" si="9"/>
        <v>0.77752540674200177</v>
      </c>
    </row>
    <row r="13" spans="1:17">
      <c r="A13" s="1" t="s">
        <v>24</v>
      </c>
      <c r="B13" s="2">
        <v>11852036</v>
      </c>
      <c r="C13" s="1">
        <v>1039</v>
      </c>
      <c r="D13" s="1">
        <v>2055744</v>
      </c>
      <c r="E13" s="1">
        <f t="shared" si="0"/>
        <v>0.17345070500967091</v>
      </c>
      <c r="F13" s="3">
        <f t="shared" si="1"/>
        <v>0.18523847431748047</v>
      </c>
      <c r="G13" s="4">
        <f t="shared" si="2"/>
        <v>5.0541312536969587E-4</v>
      </c>
      <c r="H13" s="3">
        <f t="shared" si="3"/>
        <v>8.4860494114492493E-2</v>
      </c>
      <c r="I13" s="1">
        <v>8</v>
      </c>
      <c r="J13" s="3">
        <f t="shared" si="4"/>
        <v>0.44444444444444442</v>
      </c>
      <c r="K13" s="1">
        <v>43.58</v>
      </c>
      <c r="L13" s="3">
        <f t="shared" si="5"/>
        <v>0.58886792452830194</v>
      </c>
      <c r="M13" s="1">
        <v>69</v>
      </c>
      <c r="N13" s="1">
        <f t="shared" si="6"/>
        <v>5.8217845440226469E-6</v>
      </c>
      <c r="O13" s="3">
        <f t="shared" si="7"/>
        <v>0.10230025939364823</v>
      </c>
      <c r="P13" s="5">
        <f t="shared" si="8"/>
        <v>1.4057115967983675</v>
      </c>
      <c r="Q13" s="3">
        <f t="shared" si="9"/>
        <v>0.72157909218573402</v>
      </c>
    </row>
    <row r="14" spans="1:17">
      <c r="A14" s="1" t="s">
        <v>25</v>
      </c>
      <c r="B14" s="2">
        <v>13062764</v>
      </c>
      <c r="C14" s="1">
        <v>1345</v>
      </c>
      <c r="D14" s="1">
        <v>1904850</v>
      </c>
      <c r="E14" s="1">
        <f t="shared" si="0"/>
        <v>0.14582289016321506</v>
      </c>
      <c r="F14" s="3">
        <f t="shared" si="1"/>
        <v>0.1557330637133669</v>
      </c>
      <c r="G14" s="4">
        <f t="shared" si="2"/>
        <v>7.0609234322912564E-4</v>
      </c>
      <c r="H14" s="3">
        <f t="shared" si="3"/>
        <v>0.11855518214540642</v>
      </c>
      <c r="I14" s="1">
        <v>8</v>
      </c>
      <c r="J14" s="3">
        <f t="shared" si="4"/>
        <v>0.44444444444444442</v>
      </c>
      <c r="K14" s="1">
        <v>44</v>
      </c>
      <c r="L14" s="3">
        <f t="shared" si="5"/>
        <v>0.58490566037735847</v>
      </c>
      <c r="M14" s="1">
        <v>61</v>
      </c>
      <c r="N14" s="1">
        <f t="shared" si="6"/>
        <v>4.669762080980717E-6</v>
      </c>
      <c r="O14" s="3">
        <f t="shared" si="7"/>
        <v>8.2056948102181698E-2</v>
      </c>
      <c r="P14" s="5">
        <f t="shared" si="8"/>
        <v>1.385695298782758</v>
      </c>
      <c r="Q14" s="3">
        <f t="shared" si="9"/>
        <v>0.71130433726166664</v>
      </c>
    </row>
    <row r="15" spans="1:17">
      <c r="A15" s="1" t="s">
        <v>26</v>
      </c>
      <c r="B15" s="2">
        <v>10916760</v>
      </c>
      <c r="C15" s="1">
        <v>1082</v>
      </c>
      <c r="D15" s="1">
        <v>1897108</v>
      </c>
      <c r="E15" s="1">
        <f t="shared" si="0"/>
        <v>0.17377939974864337</v>
      </c>
      <c r="F15" s="3">
        <f t="shared" si="1"/>
        <v>0.18558950726346962</v>
      </c>
      <c r="G15" s="4">
        <f t="shared" si="2"/>
        <v>5.7034180447291356E-4</v>
      </c>
      <c r="H15" s="3">
        <f t="shared" si="3"/>
        <v>9.5762228783274686E-2</v>
      </c>
      <c r="I15" s="1">
        <v>4</v>
      </c>
      <c r="J15" s="3">
        <f t="shared" si="4"/>
        <v>0.22222222222222221</v>
      </c>
      <c r="K15" s="1">
        <v>39.590000000000003</v>
      </c>
      <c r="L15" s="3">
        <f t="shared" si="5"/>
        <v>0.62650943396226411</v>
      </c>
      <c r="M15" s="1">
        <v>107</v>
      </c>
      <c r="N15" s="1">
        <f t="shared" si="6"/>
        <v>9.8014429189613035E-6</v>
      </c>
      <c r="O15" s="3">
        <f t="shared" si="7"/>
        <v>0.17223072160429947</v>
      </c>
      <c r="P15" s="5">
        <f t="shared" si="8"/>
        <v>1.3023141138355303</v>
      </c>
      <c r="Q15" s="3">
        <f t="shared" si="9"/>
        <v>0.66850315394879867</v>
      </c>
    </row>
    <row r="16" spans="1:17">
      <c r="A16" s="1" t="s">
        <v>27</v>
      </c>
      <c r="B16" s="2">
        <v>10116069</v>
      </c>
      <c r="C16" s="1">
        <v>1039</v>
      </c>
      <c r="D16" s="1">
        <v>1429675</v>
      </c>
      <c r="E16" s="1">
        <f t="shared" si="0"/>
        <v>0.14132713013325632</v>
      </c>
      <c r="F16" s="3">
        <f t="shared" si="1"/>
        <v>0.15093177029227278</v>
      </c>
      <c r="G16" s="4">
        <f t="shared" si="2"/>
        <v>7.2673859443579832E-4</v>
      </c>
      <c r="H16" s="3">
        <f t="shared" si="3"/>
        <v>0.12202175432381711</v>
      </c>
      <c r="I16" s="1">
        <v>4</v>
      </c>
      <c r="J16" s="3">
        <f t="shared" si="4"/>
        <v>0.22222222222222221</v>
      </c>
      <c r="K16" s="1">
        <v>45.95</v>
      </c>
      <c r="L16" s="3">
        <f t="shared" si="5"/>
        <v>0.56650943396226405</v>
      </c>
      <c r="M16" s="1">
        <v>78</v>
      </c>
      <c r="N16" s="1">
        <f t="shared" si="6"/>
        <v>7.7105049402094829E-6</v>
      </c>
      <c r="O16" s="3">
        <f t="shared" si="7"/>
        <v>0.13548880922591008</v>
      </c>
      <c r="P16" s="5">
        <f t="shared" si="8"/>
        <v>1.1971739900264862</v>
      </c>
      <c r="Q16" s="3">
        <f t="shared" si="9"/>
        <v>0.61453268428544849</v>
      </c>
    </row>
    <row r="17" spans="1:17">
      <c r="A17" s="1" t="s">
        <v>28</v>
      </c>
      <c r="B17" s="2">
        <v>3185426</v>
      </c>
      <c r="C17" s="1">
        <v>294</v>
      </c>
      <c r="D17" s="1">
        <v>485110</v>
      </c>
      <c r="E17" s="1">
        <f t="shared" si="0"/>
        <v>0.15229046287686482</v>
      </c>
      <c r="F17" s="3">
        <f t="shared" si="1"/>
        <v>0.16264017488335061</v>
      </c>
      <c r="G17" s="4">
        <f t="shared" si="2"/>
        <v>6.0604811279915899E-4</v>
      </c>
      <c r="H17" s="3">
        <f t="shared" si="3"/>
        <v>0.10175743313289105</v>
      </c>
      <c r="I17" s="1">
        <v>2</v>
      </c>
      <c r="J17" s="3">
        <f t="shared" si="4"/>
        <v>0.1111111111111111</v>
      </c>
      <c r="K17" s="1">
        <v>28.82</v>
      </c>
      <c r="L17" s="3">
        <f t="shared" si="5"/>
        <v>0.72811320754716979</v>
      </c>
      <c r="M17" s="1">
        <v>14</v>
      </c>
      <c r="N17" s="1">
        <f t="shared" si="6"/>
        <v>4.3950165535159189E-6</v>
      </c>
      <c r="O17" s="3">
        <f t="shared" si="7"/>
        <v>7.7229126235130452E-2</v>
      </c>
      <c r="P17" s="5">
        <f t="shared" si="8"/>
        <v>1.180851052909653</v>
      </c>
      <c r="Q17" s="3">
        <f t="shared" si="9"/>
        <v>0.60615380331626867</v>
      </c>
    </row>
    <row r="18" spans="1:17">
      <c r="A18" s="1" t="s">
        <v>29</v>
      </c>
      <c r="B18" s="2">
        <v>5787008</v>
      </c>
      <c r="C18" s="1">
        <v>775</v>
      </c>
      <c r="D18" s="1">
        <v>999112</v>
      </c>
      <c r="E18" s="1">
        <f t="shared" si="0"/>
        <v>0.17264741987569396</v>
      </c>
      <c r="F18" s="3">
        <f t="shared" si="1"/>
        <v>0.18438059765072659</v>
      </c>
      <c r="G18" s="4">
        <f t="shared" si="2"/>
        <v>7.7568881166475826E-4</v>
      </c>
      <c r="H18" s="3">
        <f t="shared" si="3"/>
        <v>0.13024065370048604</v>
      </c>
      <c r="I18" s="1">
        <v>5</v>
      </c>
      <c r="J18" s="3">
        <f t="shared" si="4"/>
        <v>0.27777777777777779</v>
      </c>
      <c r="K18" s="1">
        <v>71.42</v>
      </c>
      <c r="L18" s="3">
        <f t="shared" si="5"/>
        <v>0.32622641509433958</v>
      </c>
      <c r="M18" s="1">
        <v>85</v>
      </c>
      <c r="N18" s="1">
        <f t="shared" si="6"/>
        <v>1.4688073698878591E-5</v>
      </c>
      <c r="O18" s="3">
        <f t="shared" si="7"/>
        <v>0.25809848132065416</v>
      </c>
      <c r="P18" s="5">
        <f t="shared" si="8"/>
        <v>1.1767239255439843</v>
      </c>
      <c r="Q18" s="3">
        <f t="shared" si="9"/>
        <v>0.60403526860072887</v>
      </c>
    </row>
    <row r="19" spans="1:17">
      <c r="A19" s="1" t="s">
        <v>30</v>
      </c>
      <c r="B19" s="2">
        <v>10620168</v>
      </c>
      <c r="C19" s="1">
        <v>1016</v>
      </c>
      <c r="D19" s="1">
        <v>2090238</v>
      </c>
      <c r="E19" s="1">
        <f t="shared" si="0"/>
        <v>0.19681779045303238</v>
      </c>
      <c r="F19" s="3">
        <f t="shared" si="1"/>
        <v>0.21019359488924838</v>
      </c>
      <c r="G19" s="4">
        <f t="shared" si="2"/>
        <v>4.8606905051003761E-4</v>
      </c>
      <c r="H19" s="3">
        <f t="shared" si="3"/>
        <v>8.1612561545314377E-2</v>
      </c>
      <c r="I19" s="1">
        <v>4</v>
      </c>
      <c r="J19" s="3">
        <f t="shared" si="4"/>
        <v>0.22222222222222221</v>
      </c>
      <c r="K19" s="1">
        <v>49.88</v>
      </c>
      <c r="L19" s="3">
        <f t="shared" si="5"/>
        <v>0.52943396226415085</v>
      </c>
      <c r="M19" s="1">
        <v>68</v>
      </c>
      <c r="N19" s="1">
        <f t="shared" si="6"/>
        <v>6.4029118936724916E-6</v>
      </c>
      <c r="O19" s="3">
        <f t="shared" si="7"/>
        <v>0.11251181534532984</v>
      </c>
      <c r="P19" s="5">
        <f t="shared" si="8"/>
        <v>1.1559741562662658</v>
      </c>
      <c r="Q19" s="3">
        <f t="shared" si="9"/>
        <v>0.59338400861782703</v>
      </c>
    </row>
    <row r="20" spans="1:17">
      <c r="A20" s="1" t="s">
        <v>31</v>
      </c>
      <c r="B20" s="2">
        <v>4000953</v>
      </c>
      <c r="C20" s="1">
        <v>380</v>
      </c>
      <c r="D20" s="1">
        <v>780789</v>
      </c>
      <c r="E20" s="1">
        <f t="shared" si="0"/>
        <v>0.19515075533254203</v>
      </c>
      <c r="F20" s="3">
        <f t="shared" si="1"/>
        <v>0.20841326749112063</v>
      </c>
      <c r="G20" s="4">
        <f t="shared" si="2"/>
        <v>4.8668718437375527E-4</v>
      </c>
      <c r="H20" s="3">
        <f t="shared" si="3"/>
        <v>8.171634821501278E-2</v>
      </c>
      <c r="I20" s="1">
        <v>1</v>
      </c>
      <c r="J20" s="3">
        <f t="shared" si="4"/>
        <v>5.5555555555555552E-2</v>
      </c>
      <c r="K20" s="1">
        <v>30</v>
      </c>
      <c r="L20" s="3">
        <f t="shared" si="5"/>
        <v>0.71698113207547176</v>
      </c>
      <c r="M20" s="1">
        <v>15</v>
      </c>
      <c r="N20" s="1">
        <f t="shared" si="6"/>
        <v>3.7491067753107823E-6</v>
      </c>
      <c r="O20" s="3">
        <f t="shared" si="7"/>
        <v>6.5879214991314036E-2</v>
      </c>
      <c r="P20" s="5">
        <f t="shared" si="8"/>
        <v>1.1285455183284747</v>
      </c>
      <c r="Q20" s="3">
        <f t="shared" si="9"/>
        <v>0.57930435550255055</v>
      </c>
    </row>
    <row r="21" spans="1:17">
      <c r="A21" s="1" t="s">
        <v>32</v>
      </c>
      <c r="B21" s="2">
        <v>5935064</v>
      </c>
      <c r="C21" s="1">
        <v>716</v>
      </c>
      <c r="D21" s="1">
        <v>1097955</v>
      </c>
      <c r="E21" s="1">
        <f t="shared" si="0"/>
        <v>0.18499463527267776</v>
      </c>
      <c r="F21" s="3">
        <f t="shared" si="1"/>
        <v>0.19756693403419104</v>
      </c>
      <c r="G21" s="4">
        <f t="shared" si="2"/>
        <v>6.5212144395717492E-4</v>
      </c>
      <c r="H21" s="3">
        <f t="shared" si="3"/>
        <v>0.10949329405797083</v>
      </c>
      <c r="I21" s="1">
        <v>3</v>
      </c>
      <c r="J21" s="3">
        <f t="shared" si="4"/>
        <v>0.16666666666666666</v>
      </c>
      <c r="K21" s="1">
        <v>49.58</v>
      </c>
      <c r="L21" s="3">
        <f t="shared" si="5"/>
        <v>0.5322641509433963</v>
      </c>
      <c r="M21" s="1">
        <v>41</v>
      </c>
      <c r="N21" s="1">
        <f t="shared" si="6"/>
        <v>6.9080973684529769E-6</v>
      </c>
      <c r="O21" s="3">
        <f t="shared" si="7"/>
        <v>0.12138892247994694</v>
      </c>
      <c r="P21" s="5">
        <f t="shared" si="8"/>
        <v>1.1273799681821717</v>
      </c>
      <c r="Q21" s="3">
        <f t="shared" si="9"/>
        <v>0.57870605595207247</v>
      </c>
    </row>
    <row r="22" spans="1:17">
      <c r="A22" s="1" t="s">
        <v>33</v>
      </c>
      <c r="B22" s="2">
        <v>20365879</v>
      </c>
      <c r="C22" s="1">
        <v>2111</v>
      </c>
      <c r="D22" s="1">
        <v>4383454</v>
      </c>
      <c r="E22" s="1">
        <f t="shared" si="0"/>
        <v>0.21523519804865776</v>
      </c>
      <c r="F22" s="3">
        <f t="shared" si="1"/>
        <v>0.22986265581181195</v>
      </c>
      <c r="G22" s="4">
        <f t="shared" si="2"/>
        <v>4.8158370088975498E-4</v>
      </c>
      <c r="H22" s="3">
        <f t="shared" si="3"/>
        <v>8.0859456875199187E-2</v>
      </c>
      <c r="I22" s="1">
        <v>13</v>
      </c>
      <c r="J22" s="3">
        <f t="shared" si="4"/>
        <v>0.72222222222222221</v>
      </c>
      <c r="K22" s="1">
        <v>106</v>
      </c>
      <c r="L22" s="3">
        <f t="shared" si="5"/>
        <v>0</v>
      </c>
      <c r="M22" s="1">
        <v>78</v>
      </c>
      <c r="N22" s="1">
        <f t="shared" si="6"/>
        <v>3.8299353541283438E-6</v>
      </c>
      <c r="O22" s="3">
        <f t="shared" si="7"/>
        <v>6.7299532853806257E-2</v>
      </c>
      <c r="P22" s="5">
        <f t="shared" si="8"/>
        <v>1.1002438677630397</v>
      </c>
      <c r="Q22" s="3">
        <f t="shared" si="9"/>
        <v>0.56477656803257648</v>
      </c>
    </row>
    <row r="23" spans="1:17">
      <c r="A23" s="1" t="s">
        <v>34</v>
      </c>
      <c r="B23" s="2">
        <v>2954832</v>
      </c>
      <c r="C23" s="1">
        <v>295</v>
      </c>
      <c r="D23" s="1">
        <v>497147</v>
      </c>
      <c r="E23" s="1">
        <f t="shared" si="0"/>
        <v>0.16824882091435317</v>
      </c>
      <c r="F23" s="3">
        <f t="shared" si="1"/>
        <v>0.17968306839774495</v>
      </c>
      <c r="G23" s="4">
        <f t="shared" si="2"/>
        <v>5.9338585971553681E-4</v>
      </c>
      <c r="H23" s="3">
        <f t="shared" si="3"/>
        <v>9.9631399994173198E-2</v>
      </c>
      <c r="I23" s="1">
        <v>3</v>
      </c>
      <c r="J23" s="3">
        <f t="shared" si="4"/>
        <v>0.16666666666666666</v>
      </c>
      <c r="K23" s="1">
        <v>41.82</v>
      </c>
      <c r="L23" s="3">
        <f t="shared" si="5"/>
        <v>0.60547169811320756</v>
      </c>
      <c r="M23" s="1">
        <v>8</v>
      </c>
      <c r="N23" s="1">
        <f t="shared" si="6"/>
        <v>2.7074297286613925E-6</v>
      </c>
      <c r="O23" s="3">
        <f t="shared" si="7"/>
        <v>4.7574890729425404E-2</v>
      </c>
      <c r="P23" s="5">
        <f t="shared" si="8"/>
        <v>1.0990277239012176</v>
      </c>
      <c r="Q23" s="3">
        <f t="shared" si="9"/>
        <v>0.5641522977442901</v>
      </c>
    </row>
    <row r="24" spans="1:17">
      <c r="A24" s="1" t="s">
        <v>35</v>
      </c>
      <c r="B24" s="2">
        <v>3612314</v>
      </c>
      <c r="C24" s="1">
        <v>576</v>
      </c>
      <c r="D24" s="1">
        <v>944183</v>
      </c>
      <c r="E24" s="1">
        <f t="shared" si="0"/>
        <v>0.26137899418489091</v>
      </c>
      <c r="F24" s="3">
        <f t="shared" si="1"/>
        <v>0.27914240013465053</v>
      </c>
      <c r="G24" s="4">
        <f t="shared" si="2"/>
        <v>6.1005122947564196E-4</v>
      </c>
      <c r="H24" s="3">
        <f t="shared" si="3"/>
        <v>0.10242956933615215</v>
      </c>
      <c r="I24" s="1">
        <v>0</v>
      </c>
      <c r="J24" s="3">
        <f t="shared" si="4"/>
        <v>0</v>
      </c>
      <c r="K24" s="1">
        <v>38.119999999999997</v>
      </c>
      <c r="L24" s="3">
        <f t="shared" si="5"/>
        <v>0.6403773584905661</v>
      </c>
      <c r="M24" s="1">
        <v>13</v>
      </c>
      <c r="N24" s="1">
        <f t="shared" si="6"/>
        <v>3.5988012116333185E-6</v>
      </c>
      <c r="O24" s="3">
        <f t="shared" si="7"/>
        <v>6.3238049205077543E-2</v>
      </c>
      <c r="P24" s="5">
        <f t="shared" si="8"/>
        <v>1.0851873771664464</v>
      </c>
      <c r="Q24" s="3">
        <f t="shared" si="9"/>
        <v>0.55704777868422262</v>
      </c>
    </row>
    <row r="25" spans="1:17">
      <c r="A25" s="1" t="s">
        <v>36</v>
      </c>
      <c r="B25" s="2">
        <v>3373162</v>
      </c>
      <c r="C25" s="1">
        <v>254</v>
      </c>
      <c r="D25" s="1">
        <v>591936</v>
      </c>
      <c r="E25" s="1">
        <f t="shared" si="0"/>
        <v>0.17548401173735503</v>
      </c>
      <c r="F25" s="3">
        <f t="shared" si="1"/>
        <v>0.18740996526665057</v>
      </c>
      <c r="G25" s="4">
        <f t="shared" si="2"/>
        <v>4.291004432911666E-4</v>
      </c>
      <c r="H25" s="3">
        <f t="shared" si="3"/>
        <v>7.2047348623565238E-2</v>
      </c>
      <c r="I25" s="1">
        <v>2</v>
      </c>
      <c r="J25" s="3">
        <f t="shared" si="4"/>
        <v>0.1111111111111111</v>
      </c>
      <c r="K25" s="1">
        <v>35.42</v>
      </c>
      <c r="L25" s="3">
        <f t="shared" si="5"/>
        <v>0.66584905660377358</v>
      </c>
      <c r="M25" s="1">
        <v>9</v>
      </c>
      <c r="N25" s="1">
        <f t="shared" si="6"/>
        <v>2.6681197048941024E-6</v>
      </c>
      <c r="O25" s="3">
        <f t="shared" si="7"/>
        <v>4.6884135927739524E-2</v>
      </c>
      <c r="P25" s="5">
        <f t="shared" si="8"/>
        <v>1.08330161753284</v>
      </c>
      <c r="Q25" s="3">
        <f t="shared" si="9"/>
        <v>0.55607978160175031</v>
      </c>
    </row>
    <row r="26" spans="1:17">
      <c r="A26" s="1" t="s">
        <v>37</v>
      </c>
      <c r="B26" s="2">
        <v>12808884</v>
      </c>
      <c r="C26" s="1">
        <v>1346</v>
      </c>
      <c r="D26" s="1">
        <v>2969957</v>
      </c>
      <c r="E26" s="1">
        <f t="shared" si="0"/>
        <v>0.23186696046275382</v>
      </c>
      <c r="F26" s="3">
        <f t="shared" si="1"/>
        <v>0.24762471849484455</v>
      </c>
      <c r="G26" s="4">
        <f t="shared" si="2"/>
        <v>4.5320521475563454E-4</v>
      </c>
      <c r="H26" s="3">
        <f t="shared" si="3"/>
        <v>7.609461750977671E-2</v>
      </c>
      <c r="I26" s="1">
        <v>5</v>
      </c>
      <c r="J26" s="3">
        <f t="shared" si="4"/>
        <v>0.27777777777777779</v>
      </c>
      <c r="K26" s="1">
        <v>64.849999999999994</v>
      </c>
      <c r="L26" s="3">
        <f t="shared" si="5"/>
        <v>0.38820754716981143</v>
      </c>
      <c r="M26" s="1">
        <v>67</v>
      </c>
      <c r="N26" s="1">
        <f t="shared" si="6"/>
        <v>5.2307445363702258E-6</v>
      </c>
      <c r="O26" s="3">
        <f t="shared" si="7"/>
        <v>9.1914518451561025E-2</v>
      </c>
      <c r="P26" s="5">
        <f t="shared" si="8"/>
        <v>1.0816191794037715</v>
      </c>
      <c r="Q26" s="3">
        <f t="shared" si="9"/>
        <v>0.55521615340049135</v>
      </c>
    </row>
    <row r="27" spans="1:17">
      <c r="A27" s="1" t="s">
        <v>38</v>
      </c>
      <c r="B27" s="2">
        <v>7901429</v>
      </c>
      <c r="C27" s="1">
        <v>796</v>
      </c>
      <c r="D27" s="1">
        <v>1668952</v>
      </c>
      <c r="E27" s="1">
        <f t="shared" si="0"/>
        <v>0.21122153979995265</v>
      </c>
      <c r="F27" s="3">
        <f t="shared" si="1"/>
        <v>0.22557622797411334</v>
      </c>
      <c r="G27" s="4">
        <f t="shared" si="2"/>
        <v>4.7694601162885452E-4</v>
      </c>
      <c r="H27" s="3">
        <f t="shared" si="3"/>
        <v>8.0080773888006065E-2</v>
      </c>
      <c r="I27" s="1">
        <v>9</v>
      </c>
      <c r="J27" s="3">
        <f t="shared" si="4"/>
        <v>0.5</v>
      </c>
      <c r="K27" s="1">
        <v>84.51</v>
      </c>
      <c r="L27" s="3">
        <f t="shared" si="5"/>
        <v>0.20273584905660369</v>
      </c>
      <c r="M27" s="1">
        <v>32</v>
      </c>
      <c r="N27" s="1">
        <f t="shared" si="6"/>
        <v>4.0499003408117692E-6</v>
      </c>
      <c r="O27" s="3">
        <f t="shared" si="7"/>
        <v>7.1164752362545811E-2</v>
      </c>
      <c r="P27" s="5">
        <f t="shared" si="8"/>
        <v>1.0795576032812688</v>
      </c>
      <c r="Q27" s="3">
        <f t="shared" si="9"/>
        <v>0.55415790629608142</v>
      </c>
    </row>
    <row r="28" spans="1:17">
      <c r="A28" s="1" t="s">
        <v>39</v>
      </c>
      <c r="B28" s="2">
        <v>2960075</v>
      </c>
      <c r="C28" s="1">
        <v>255</v>
      </c>
      <c r="D28" s="1">
        <v>277952</v>
      </c>
      <c r="E28" s="1">
        <f t="shared" si="0"/>
        <v>9.3900323471533667E-2</v>
      </c>
      <c r="F28" s="3">
        <f t="shared" si="1"/>
        <v>0.10028182160928652</v>
      </c>
      <c r="G28" s="4">
        <f t="shared" si="2"/>
        <v>9.1742459129633895E-4</v>
      </c>
      <c r="H28" s="3">
        <f t="shared" si="3"/>
        <v>0.15403854831282079</v>
      </c>
      <c r="I28" s="1">
        <v>0</v>
      </c>
      <c r="J28" s="3">
        <f t="shared" si="4"/>
        <v>0</v>
      </c>
      <c r="K28" s="1">
        <v>34.770000000000003</v>
      </c>
      <c r="L28" s="3">
        <f t="shared" si="5"/>
        <v>0.67198113207547161</v>
      </c>
      <c r="M28" s="1">
        <v>25</v>
      </c>
      <c r="N28" s="1">
        <f t="shared" si="6"/>
        <v>8.4457319493593919E-6</v>
      </c>
      <c r="O28" s="3">
        <f t="shared" si="7"/>
        <v>0.14840820072528729</v>
      </c>
      <c r="P28" s="5">
        <f t="shared" si="8"/>
        <v>1.0747097027228663</v>
      </c>
      <c r="Q28" s="3">
        <f t="shared" si="9"/>
        <v>0.55166938468759064</v>
      </c>
    </row>
    <row r="29" spans="1:17">
      <c r="A29" s="1" t="s">
        <v>40</v>
      </c>
      <c r="B29" s="2">
        <v>3219171</v>
      </c>
      <c r="C29" s="1">
        <v>353</v>
      </c>
      <c r="D29" s="1">
        <v>429453</v>
      </c>
      <c r="E29" s="1">
        <f t="shared" si="0"/>
        <v>0.13340484242682354</v>
      </c>
      <c r="F29" s="3">
        <f t="shared" si="1"/>
        <v>0.14247108120045321</v>
      </c>
      <c r="G29" s="4">
        <f t="shared" si="2"/>
        <v>8.2197586231787874E-4</v>
      </c>
      <c r="H29" s="3">
        <f t="shared" si="3"/>
        <v>0.13801239881821159</v>
      </c>
      <c r="I29" s="1">
        <v>0</v>
      </c>
      <c r="J29" s="3">
        <f t="shared" si="4"/>
        <v>0</v>
      </c>
      <c r="K29" s="1">
        <v>32.65</v>
      </c>
      <c r="L29" s="3">
        <f t="shared" si="5"/>
        <v>0.69198113207547174</v>
      </c>
      <c r="M29" s="1">
        <v>17</v>
      </c>
      <c r="N29" s="1">
        <f t="shared" si="6"/>
        <v>5.280862681727687E-6</v>
      </c>
      <c r="O29" s="3">
        <f t="shared" si="7"/>
        <v>9.279519330849316E-2</v>
      </c>
      <c r="P29" s="5">
        <f t="shared" si="8"/>
        <v>1.0652598054026297</v>
      </c>
      <c r="Q29" s="3">
        <f t="shared" si="9"/>
        <v>0.54681856867019751</v>
      </c>
    </row>
    <row r="30" spans="1:17">
      <c r="A30" s="1" t="s">
        <v>41</v>
      </c>
      <c r="B30" s="2">
        <v>8757467</v>
      </c>
      <c r="C30" s="1">
        <v>926</v>
      </c>
      <c r="D30" s="1">
        <v>1514126</v>
      </c>
      <c r="E30" s="1">
        <f t="shared" si="0"/>
        <v>0.1728954274106885</v>
      </c>
      <c r="F30" s="3">
        <f t="shared" si="1"/>
        <v>0.18464545986272549</v>
      </c>
      <c r="G30" s="4">
        <f t="shared" si="2"/>
        <v>6.1157393770399553E-4</v>
      </c>
      <c r="H30" s="3">
        <f t="shared" si="3"/>
        <v>0.10268523695965473</v>
      </c>
      <c r="I30" s="1">
        <v>0</v>
      </c>
      <c r="J30" s="3">
        <f t="shared" si="4"/>
        <v>0</v>
      </c>
      <c r="K30" s="1">
        <v>32</v>
      </c>
      <c r="L30" s="3">
        <f t="shared" si="5"/>
        <v>0.69811320754716988</v>
      </c>
      <c r="M30" s="1">
        <v>33</v>
      </c>
      <c r="N30" s="1">
        <f t="shared" si="6"/>
        <v>3.768212886214701E-6</v>
      </c>
      <c r="O30" s="3">
        <f t="shared" si="7"/>
        <v>6.6214947117210293E-2</v>
      </c>
      <c r="P30" s="5">
        <f t="shared" si="8"/>
        <v>1.0516588514867604</v>
      </c>
      <c r="Q30" s="3">
        <f t="shared" si="9"/>
        <v>0.53983693459829718</v>
      </c>
    </row>
    <row r="31" spans="1:17">
      <c r="A31" s="1" t="s">
        <v>42</v>
      </c>
      <c r="B31" s="2">
        <v>6845874</v>
      </c>
      <c r="C31" s="1">
        <v>610</v>
      </c>
      <c r="D31" s="1">
        <v>802600</v>
      </c>
      <c r="E31" s="1">
        <f t="shared" si="0"/>
        <v>0.11723850015352313</v>
      </c>
      <c r="F31" s="3">
        <f t="shared" si="1"/>
        <v>0.12520606877036025</v>
      </c>
      <c r="G31" s="4">
        <f t="shared" si="2"/>
        <v>7.6002990281584851E-4</v>
      </c>
      <c r="H31" s="3">
        <f t="shared" si="3"/>
        <v>0.1276114723921449</v>
      </c>
      <c r="I31" s="1">
        <v>2</v>
      </c>
      <c r="J31" s="3">
        <f t="shared" si="4"/>
        <v>0.1111111111111111</v>
      </c>
      <c r="K31" s="1">
        <v>43</v>
      </c>
      <c r="L31" s="3">
        <f t="shared" si="5"/>
        <v>0.59433962264150941</v>
      </c>
      <c r="M31" s="1">
        <v>36</v>
      </c>
      <c r="N31" s="1">
        <f t="shared" si="6"/>
        <v>5.2586419206663747E-6</v>
      </c>
      <c r="O31" s="3">
        <f t="shared" si="7"/>
        <v>9.2404730624189524E-2</v>
      </c>
      <c r="P31" s="5">
        <f t="shared" si="8"/>
        <v>1.0506730055393152</v>
      </c>
      <c r="Q31" s="3">
        <f t="shared" si="9"/>
        <v>0.53933088070686408</v>
      </c>
    </row>
    <row r="32" spans="1:17">
      <c r="A32" s="1" t="s">
        <v>43</v>
      </c>
      <c r="B32" s="2">
        <v>1988536</v>
      </c>
      <c r="C32" s="1">
        <v>246</v>
      </c>
      <c r="D32" s="1">
        <v>379516</v>
      </c>
      <c r="E32" s="1">
        <f t="shared" si="0"/>
        <v>0.19085196345452132</v>
      </c>
      <c r="F32" s="3">
        <f t="shared" si="1"/>
        <v>0.20382232824501878</v>
      </c>
      <c r="G32" s="4">
        <f t="shared" si="2"/>
        <v>6.4819401553557689E-4</v>
      </c>
      <c r="H32" s="3">
        <f t="shared" si="3"/>
        <v>0.10883386615686058</v>
      </c>
      <c r="I32" s="1">
        <v>0</v>
      </c>
      <c r="J32" s="3">
        <f t="shared" si="4"/>
        <v>0</v>
      </c>
      <c r="K32" s="1">
        <v>36.07</v>
      </c>
      <c r="L32" s="3">
        <f t="shared" si="5"/>
        <v>0.65971698113207544</v>
      </c>
      <c r="M32" s="1">
        <v>7</v>
      </c>
      <c r="N32" s="1">
        <f t="shared" si="6"/>
        <v>3.5201776583375912E-6</v>
      </c>
      <c r="O32" s="3">
        <f t="shared" si="7"/>
        <v>6.1856477998554378E-2</v>
      </c>
      <c r="P32" s="5">
        <f t="shared" si="8"/>
        <v>1.0342296535325093</v>
      </c>
      <c r="Q32" s="3">
        <f t="shared" si="9"/>
        <v>0.53089018843358027</v>
      </c>
    </row>
    <row r="33" spans="1:17">
      <c r="A33" s="1" t="s">
        <v>44</v>
      </c>
      <c r="B33" s="2">
        <v>1103187</v>
      </c>
      <c r="C33" s="1">
        <v>154</v>
      </c>
      <c r="D33" s="1">
        <v>129273</v>
      </c>
      <c r="E33" s="1">
        <f t="shared" si="0"/>
        <v>0.1171814026089865</v>
      </c>
      <c r="F33" s="3">
        <f t="shared" si="1"/>
        <v>0.12514509085714479</v>
      </c>
      <c r="G33" s="4">
        <f t="shared" si="2"/>
        <v>1.1912773742390136E-3</v>
      </c>
      <c r="H33" s="3">
        <f t="shared" si="3"/>
        <v>0.20001931396496989</v>
      </c>
      <c r="I33" s="1">
        <v>0</v>
      </c>
      <c r="J33" s="3">
        <f t="shared" si="4"/>
        <v>0</v>
      </c>
      <c r="K33" s="1">
        <v>32.99</v>
      </c>
      <c r="L33" s="3">
        <f t="shared" si="5"/>
        <v>0.68877358490566043</v>
      </c>
      <c r="M33" s="1">
        <v>1</v>
      </c>
      <c r="N33" s="1">
        <f t="shared" si="6"/>
        <v>9.0646463382907887E-7</v>
      </c>
      <c r="O33" s="3">
        <f t="shared" si="7"/>
        <v>1.5928374963153292E-2</v>
      </c>
      <c r="P33" s="5">
        <f t="shared" si="8"/>
        <v>1.0298663646909283</v>
      </c>
      <c r="Q33" s="3">
        <f t="shared" si="9"/>
        <v>0.52865042744105295</v>
      </c>
    </row>
    <row r="34" spans="1:17">
      <c r="A34" s="1" t="s">
        <v>45</v>
      </c>
      <c r="B34" s="2">
        <v>3030646</v>
      </c>
      <c r="C34" s="1">
        <v>274</v>
      </c>
      <c r="D34" s="1">
        <v>370543</v>
      </c>
      <c r="E34" s="1">
        <f t="shared" si="0"/>
        <v>0.12226535200745979</v>
      </c>
      <c r="F34" s="3">
        <f t="shared" si="1"/>
        <v>0.13057454719765349</v>
      </c>
      <c r="G34" s="4">
        <f t="shared" si="2"/>
        <v>7.3945533986608837E-4</v>
      </c>
      <c r="H34" s="3">
        <f t="shared" si="3"/>
        <v>0.12415693690332226</v>
      </c>
      <c r="I34" s="1">
        <v>0</v>
      </c>
      <c r="J34" s="3">
        <f t="shared" si="4"/>
        <v>0</v>
      </c>
      <c r="K34" s="1">
        <v>31.58</v>
      </c>
      <c r="L34" s="3">
        <f t="shared" si="5"/>
        <v>0.70207547169811324</v>
      </c>
      <c r="M34" s="1">
        <v>12</v>
      </c>
      <c r="N34" s="1">
        <f t="shared" si="6"/>
        <v>3.9595518579207209E-6</v>
      </c>
      <c r="O34" s="3">
        <f t="shared" si="7"/>
        <v>6.9577150972338672E-2</v>
      </c>
      <c r="P34" s="5">
        <f t="shared" si="8"/>
        <v>1.0263841067714277</v>
      </c>
      <c r="Q34" s="3">
        <f t="shared" si="9"/>
        <v>0.52686291674964747</v>
      </c>
    </row>
    <row r="35" spans="1:17">
      <c r="A35" s="1" t="s">
        <v>46</v>
      </c>
      <c r="B35" s="2">
        <v>901165</v>
      </c>
      <c r="C35" s="1">
        <v>107</v>
      </c>
      <c r="D35" s="1">
        <v>160109</v>
      </c>
      <c r="E35" s="1">
        <f t="shared" si="0"/>
        <v>0.17766890636010055</v>
      </c>
      <c r="F35" s="3">
        <f t="shared" si="1"/>
        <v>0.18974334607613924</v>
      </c>
      <c r="G35" s="4">
        <f t="shared" si="2"/>
        <v>6.6829472421912569E-4</v>
      </c>
      <c r="H35" s="3">
        <f t="shared" si="3"/>
        <v>0.11220883998582418</v>
      </c>
      <c r="I35" s="1">
        <v>0</v>
      </c>
      <c r="J35" s="3">
        <f t="shared" si="4"/>
        <v>0</v>
      </c>
      <c r="K35" s="1">
        <v>33.880000000000003</v>
      </c>
      <c r="L35" s="3">
        <f t="shared" si="5"/>
        <v>0.68037735849056602</v>
      </c>
      <c r="M35" s="1">
        <v>2</v>
      </c>
      <c r="N35" s="1">
        <f t="shared" si="6"/>
        <v>2.2193493977240573E-6</v>
      </c>
      <c r="O35" s="3">
        <f t="shared" si="7"/>
        <v>3.8998354775154807E-2</v>
      </c>
      <c r="P35" s="5">
        <f t="shared" si="8"/>
        <v>1.0213278993276842</v>
      </c>
      <c r="Q35" s="3">
        <f t="shared" si="9"/>
        <v>0.52426746716705253</v>
      </c>
    </row>
    <row r="36" spans="1:17">
      <c r="A36" s="1" t="s">
        <v>47</v>
      </c>
      <c r="B36" s="2">
        <v>4682633</v>
      </c>
      <c r="C36" s="1">
        <v>601</v>
      </c>
      <c r="D36" s="1">
        <v>735022</v>
      </c>
      <c r="E36" s="1">
        <f t="shared" si="0"/>
        <v>0.15696767182053345</v>
      </c>
      <c r="F36" s="3">
        <f t="shared" si="1"/>
        <v>0.16763524854846454</v>
      </c>
      <c r="G36" s="4">
        <f t="shared" si="2"/>
        <v>8.1766260057522088E-4</v>
      </c>
      <c r="H36" s="3">
        <f t="shared" si="3"/>
        <v>0.13728818825787176</v>
      </c>
      <c r="I36" s="1">
        <v>2</v>
      </c>
      <c r="J36" s="3">
        <f t="shared" si="4"/>
        <v>0.1111111111111111</v>
      </c>
      <c r="K36" s="1">
        <v>61.29</v>
      </c>
      <c r="L36" s="3">
        <f t="shared" si="5"/>
        <v>0.42179245283018874</v>
      </c>
      <c r="M36" s="1">
        <v>48</v>
      </c>
      <c r="N36" s="1">
        <f t="shared" si="6"/>
        <v>1.0250643174470431E-5</v>
      </c>
      <c r="O36" s="3">
        <f t="shared" si="7"/>
        <v>0.18012405779886168</v>
      </c>
      <c r="P36" s="5">
        <f t="shared" si="8"/>
        <v>1.0179510585464977</v>
      </c>
      <c r="Q36" s="3">
        <f t="shared" si="9"/>
        <v>0.52253406914224143</v>
      </c>
    </row>
    <row r="37" spans="1:17">
      <c r="A37" s="1" t="s">
        <v>48</v>
      </c>
      <c r="B37" s="2">
        <v>1106341</v>
      </c>
      <c r="C37" s="1">
        <v>144</v>
      </c>
      <c r="D37" s="1">
        <v>247204</v>
      </c>
      <c r="E37" s="1">
        <f t="shared" si="0"/>
        <v>0.22344286255322726</v>
      </c>
      <c r="F37" s="3">
        <f t="shared" si="1"/>
        <v>0.23862811600669223</v>
      </c>
      <c r="G37" s="4">
        <f t="shared" si="2"/>
        <v>5.8251484603808997E-4</v>
      </c>
      <c r="H37" s="3">
        <f t="shared" si="3"/>
        <v>9.7806121729943823E-2</v>
      </c>
      <c r="I37" s="1">
        <v>0</v>
      </c>
      <c r="J37" s="3">
        <f t="shared" si="4"/>
        <v>0</v>
      </c>
      <c r="K37" s="1">
        <v>41.45</v>
      </c>
      <c r="L37" s="3">
        <f t="shared" si="5"/>
        <v>0.60896226415094334</v>
      </c>
      <c r="M37" s="1">
        <v>4</v>
      </c>
      <c r="N37" s="1">
        <f t="shared" si="6"/>
        <v>3.6155217966250911E-6</v>
      </c>
      <c r="O37" s="3">
        <f t="shared" si="7"/>
        <v>6.3531862926443791E-2</v>
      </c>
      <c r="P37" s="5">
        <f t="shared" si="8"/>
        <v>1.0089283648140233</v>
      </c>
      <c r="Q37" s="3">
        <f t="shared" si="9"/>
        <v>0.51790254503204891</v>
      </c>
    </row>
    <row r="38" spans="1:17">
      <c r="A38" s="1" t="s">
        <v>49</v>
      </c>
      <c r="B38" s="2">
        <v>7126375</v>
      </c>
      <c r="C38" s="1">
        <v>1003</v>
      </c>
      <c r="D38" s="1">
        <v>1668886</v>
      </c>
      <c r="E38" s="1">
        <f t="shared" si="0"/>
        <v>0.2341844205504201</v>
      </c>
      <c r="F38" s="3">
        <f t="shared" si="1"/>
        <v>0.25009967396364485</v>
      </c>
      <c r="G38" s="4">
        <f t="shared" si="2"/>
        <v>6.0099970878777821E-4</v>
      </c>
      <c r="H38" s="3">
        <f t="shared" si="3"/>
        <v>0.10090978981420599</v>
      </c>
      <c r="I38" s="1">
        <v>5</v>
      </c>
      <c r="J38" s="3">
        <f t="shared" si="4"/>
        <v>0.27777777777777779</v>
      </c>
      <c r="K38" s="1">
        <v>78.09</v>
      </c>
      <c r="L38" s="3">
        <f t="shared" si="5"/>
        <v>0.26330188679245281</v>
      </c>
      <c r="M38" s="1">
        <v>46</v>
      </c>
      <c r="N38" s="1">
        <f t="shared" si="6"/>
        <v>6.4548946694497557E-6</v>
      </c>
      <c r="O38" s="3">
        <f t="shared" si="7"/>
        <v>0.11342525544360278</v>
      </c>
      <c r="P38" s="5">
        <f t="shared" si="8"/>
        <v>1.005514383791684</v>
      </c>
      <c r="Q38" s="3">
        <f t="shared" si="9"/>
        <v>0.51615008219938141</v>
      </c>
    </row>
    <row r="39" spans="1:17">
      <c r="A39" s="1" t="s">
        <v>50</v>
      </c>
      <c r="B39" s="2">
        <v>4539130</v>
      </c>
      <c r="C39" s="1">
        <v>358</v>
      </c>
      <c r="D39" s="1">
        <v>594555</v>
      </c>
      <c r="E39" s="1">
        <f t="shared" si="0"/>
        <v>0.1309843516268536</v>
      </c>
      <c r="F39" s="3">
        <f t="shared" si="1"/>
        <v>0.13988609301685989</v>
      </c>
      <c r="G39" s="4">
        <f t="shared" si="2"/>
        <v>6.021310055419599E-4</v>
      </c>
      <c r="H39" s="3">
        <f t="shared" si="3"/>
        <v>0.10109973818857747</v>
      </c>
      <c r="I39" s="1">
        <v>0</v>
      </c>
      <c r="J39" s="3">
        <f t="shared" si="4"/>
        <v>0</v>
      </c>
      <c r="K39" s="1">
        <v>32.5</v>
      </c>
      <c r="L39" s="3">
        <f t="shared" si="5"/>
        <v>0.69339622641509435</v>
      </c>
      <c r="M39" s="1">
        <v>14</v>
      </c>
      <c r="N39" s="1">
        <f t="shared" si="6"/>
        <v>3.0842914831696823E-6</v>
      </c>
      <c r="O39" s="3">
        <f t="shared" si="7"/>
        <v>5.4197096506746152E-2</v>
      </c>
      <c r="P39" s="5">
        <f t="shared" si="8"/>
        <v>0.98857915412727793</v>
      </c>
      <c r="Q39" s="3">
        <f t="shared" si="9"/>
        <v>0.50745689956146944</v>
      </c>
    </row>
    <row r="40" spans="1:17">
      <c r="A40" s="1" t="s">
        <v>51</v>
      </c>
      <c r="B40" s="2">
        <v>6188111</v>
      </c>
      <c r="C40" s="1">
        <v>610</v>
      </c>
      <c r="D40" s="1">
        <v>1145484</v>
      </c>
      <c r="E40" s="1">
        <f t="shared" si="0"/>
        <v>0.18511044808342966</v>
      </c>
      <c r="F40" s="3">
        <f t="shared" si="1"/>
        <v>0.19769061752321984</v>
      </c>
      <c r="G40" s="4">
        <f t="shared" si="2"/>
        <v>5.3252598901425076E-4</v>
      </c>
      <c r="H40" s="3">
        <f t="shared" si="3"/>
        <v>8.9412831381263713E-2</v>
      </c>
      <c r="I40" s="1">
        <v>3</v>
      </c>
      <c r="J40" s="3">
        <f t="shared" si="4"/>
        <v>0.16666666666666666</v>
      </c>
      <c r="K40" s="1">
        <v>58.77</v>
      </c>
      <c r="L40" s="3">
        <f t="shared" si="5"/>
        <v>0.44556603773584902</v>
      </c>
      <c r="M40" s="1">
        <v>31</v>
      </c>
      <c r="N40" s="1">
        <f t="shared" si="6"/>
        <v>5.0096063241270235E-6</v>
      </c>
      <c r="O40" s="3">
        <f t="shared" si="7"/>
        <v>8.8028683051218998E-2</v>
      </c>
      <c r="P40" s="5">
        <f t="shared" si="8"/>
        <v>0.98736483635821815</v>
      </c>
      <c r="Q40" s="3">
        <f t="shared" si="9"/>
        <v>0.50683356664210044</v>
      </c>
    </row>
    <row r="41" spans="1:17">
      <c r="A41" s="1" t="s">
        <v>52</v>
      </c>
      <c r="B41" s="2">
        <v>5073187</v>
      </c>
      <c r="C41" s="1">
        <v>465</v>
      </c>
      <c r="D41" s="1">
        <v>714905</v>
      </c>
      <c r="E41" s="1">
        <f t="shared" si="0"/>
        <v>0.14091832215134195</v>
      </c>
      <c r="F41" s="3">
        <f t="shared" si="1"/>
        <v>0.15049517957991793</v>
      </c>
      <c r="G41" s="4">
        <f t="shared" si="2"/>
        <v>6.5043607192564047E-4</v>
      </c>
      <c r="H41" s="3">
        <f t="shared" si="3"/>
        <v>0.10921031465719222</v>
      </c>
      <c r="I41" s="1">
        <v>0</v>
      </c>
      <c r="J41" s="3">
        <f t="shared" si="4"/>
        <v>0</v>
      </c>
      <c r="K41" s="1">
        <v>45.8</v>
      </c>
      <c r="L41" s="3">
        <f t="shared" si="5"/>
        <v>0.56792452830188678</v>
      </c>
      <c r="M41" s="1">
        <v>42</v>
      </c>
      <c r="N41" s="1">
        <f t="shared" si="6"/>
        <v>8.2788196059005901E-6</v>
      </c>
      <c r="O41" s="3">
        <f t="shared" si="7"/>
        <v>0.14547522100013263</v>
      </c>
      <c r="P41" s="5">
        <f t="shared" si="8"/>
        <v>0.97310524353912964</v>
      </c>
      <c r="Q41" s="3">
        <f t="shared" si="9"/>
        <v>0.49951384041605867</v>
      </c>
    </row>
    <row r="42" spans="1:17">
      <c r="A42" s="1" t="s">
        <v>53</v>
      </c>
      <c r="B42" s="2">
        <v>1781860</v>
      </c>
      <c r="C42" s="1">
        <v>127</v>
      </c>
      <c r="D42" s="1">
        <v>84231</v>
      </c>
      <c r="E42" s="1">
        <f t="shared" si="0"/>
        <v>4.7271390569405006E-2</v>
      </c>
      <c r="F42" s="3">
        <f t="shared" si="1"/>
        <v>5.0483970459815029E-2</v>
      </c>
      <c r="G42" s="4">
        <f t="shared" si="2"/>
        <v>1.5077584262326222E-3</v>
      </c>
      <c r="H42" s="3">
        <f t="shared" si="3"/>
        <v>0.25315750350131611</v>
      </c>
      <c r="I42" s="1">
        <v>0</v>
      </c>
      <c r="J42" s="3">
        <f t="shared" si="4"/>
        <v>0</v>
      </c>
      <c r="K42" s="1">
        <v>35.22</v>
      </c>
      <c r="L42" s="3">
        <f t="shared" si="5"/>
        <v>0.66773584905660377</v>
      </c>
      <c r="M42" s="1">
        <v>0</v>
      </c>
      <c r="N42" s="1">
        <f t="shared" si="6"/>
        <v>0</v>
      </c>
      <c r="O42" s="3">
        <f t="shared" si="7"/>
        <v>0</v>
      </c>
      <c r="P42" s="5">
        <f t="shared" si="8"/>
        <v>0.97137732301773494</v>
      </c>
      <c r="Q42" s="3">
        <f t="shared" si="9"/>
        <v>0.49862686521855953</v>
      </c>
    </row>
    <row r="43" spans="1:17">
      <c r="A43" s="1" t="s">
        <v>54</v>
      </c>
      <c r="B43" s="2">
        <v>800394</v>
      </c>
      <c r="C43" s="1">
        <v>80</v>
      </c>
      <c r="D43" s="1">
        <v>140221</v>
      </c>
      <c r="E43" s="1">
        <f t="shared" si="0"/>
        <v>0.1751899689402969</v>
      </c>
      <c r="F43" s="3">
        <f t="shared" si="1"/>
        <v>0.18709593922041423</v>
      </c>
      <c r="G43" s="4">
        <f t="shared" si="2"/>
        <v>5.7052795230386319E-4</v>
      </c>
      <c r="H43" s="3">
        <f t="shared" si="3"/>
        <v>9.5793483604568005E-2</v>
      </c>
      <c r="I43" s="1">
        <v>0</v>
      </c>
      <c r="J43" s="3">
        <f t="shared" si="4"/>
        <v>0</v>
      </c>
      <c r="K43" s="1">
        <v>43.95</v>
      </c>
      <c r="L43" s="3">
        <f t="shared" si="5"/>
        <v>0.58537735849056594</v>
      </c>
      <c r="M43" s="1">
        <v>4</v>
      </c>
      <c r="N43" s="1">
        <f t="shared" si="6"/>
        <v>4.997538712184249E-6</v>
      </c>
      <c r="O43" s="3">
        <f t="shared" si="7"/>
        <v>8.7816631261484659E-2</v>
      </c>
      <c r="P43" s="5">
        <f t="shared" si="8"/>
        <v>0.95608341257703278</v>
      </c>
      <c r="Q43" s="3">
        <f t="shared" si="9"/>
        <v>0.49077620364835783</v>
      </c>
    </row>
    <row r="44" spans="1:17">
      <c r="A44" s="1" t="s">
        <v>55</v>
      </c>
      <c r="B44" s="2">
        <v>5922618</v>
      </c>
      <c r="C44" s="1">
        <v>711</v>
      </c>
      <c r="D44" s="1">
        <v>1074866</v>
      </c>
      <c r="E44" s="1">
        <f t="shared" si="0"/>
        <v>0.18148494466467363</v>
      </c>
      <c r="F44" s="3">
        <f t="shared" si="1"/>
        <v>0.19381872365063091</v>
      </c>
      <c r="G44" s="4">
        <f t="shared" si="2"/>
        <v>6.6147780281449039E-4</v>
      </c>
      <c r="H44" s="3">
        <f t="shared" si="3"/>
        <v>0.11106425689191686</v>
      </c>
      <c r="I44" s="1">
        <v>5</v>
      </c>
      <c r="J44" s="3">
        <f t="shared" si="4"/>
        <v>0.27777777777777779</v>
      </c>
      <c r="K44" s="1">
        <v>72.39</v>
      </c>
      <c r="L44" s="3">
        <f t="shared" si="5"/>
        <v>0.31707547169811323</v>
      </c>
      <c r="M44" s="1">
        <v>18</v>
      </c>
      <c r="N44" s="1">
        <f t="shared" si="6"/>
        <v>3.0391965174860174E-6</v>
      </c>
      <c r="O44" s="3">
        <f t="shared" si="7"/>
        <v>5.3404688843442454E-2</v>
      </c>
      <c r="P44" s="5">
        <f t="shared" si="8"/>
        <v>0.95314091886188124</v>
      </c>
      <c r="Q44" s="3">
        <f t="shared" si="9"/>
        <v>0.48926576441702679</v>
      </c>
    </row>
    <row r="45" spans="1:17">
      <c r="A45" s="1" t="s">
        <v>56</v>
      </c>
      <c r="B45" s="2">
        <v>9388414</v>
      </c>
      <c r="C45" s="1">
        <v>1232</v>
      </c>
      <c r="D45" s="1">
        <v>1771005</v>
      </c>
      <c r="E45" s="1">
        <f t="shared" si="0"/>
        <v>0.18863729273123234</v>
      </c>
      <c r="F45" s="3">
        <f t="shared" si="1"/>
        <v>0.20145714774099738</v>
      </c>
      <c r="G45" s="4">
        <f t="shared" si="2"/>
        <v>6.9565020990906292E-4</v>
      </c>
      <c r="H45" s="3">
        <f t="shared" si="3"/>
        <v>0.11680191427666686</v>
      </c>
      <c r="I45" s="1">
        <v>0</v>
      </c>
      <c r="J45" s="3">
        <f t="shared" si="4"/>
        <v>0</v>
      </c>
      <c r="K45" s="1">
        <v>50</v>
      </c>
      <c r="L45" s="3">
        <f t="shared" si="5"/>
        <v>0.52830188679245282</v>
      </c>
      <c r="M45" s="1">
        <v>53</v>
      </c>
      <c r="N45" s="1">
        <f t="shared" si="6"/>
        <v>5.6452559505790864E-6</v>
      </c>
      <c r="O45" s="3">
        <f t="shared" si="7"/>
        <v>9.9198303152719741E-2</v>
      </c>
      <c r="P45" s="5">
        <f t="shared" si="8"/>
        <v>0.94575925196283683</v>
      </c>
      <c r="Q45" s="3">
        <f t="shared" si="9"/>
        <v>0.48547661128493241</v>
      </c>
    </row>
    <row r="46" spans="1:17">
      <c r="A46" s="1" t="s">
        <v>57</v>
      </c>
      <c r="B46" s="2">
        <v>1893410</v>
      </c>
      <c r="C46" s="1">
        <v>173</v>
      </c>
      <c r="D46" s="1">
        <v>338311</v>
      </c>
      <c r="E46" s="1">
        <f t="shared" si="0"/>
        <v>0.17867815211707977</v>
      </c>
      <c r="F46" s="3">
        <f t="shared" si="1"/>
        <v>0.19082118052036245</v>
      </c>
      <c r="G46" s="4">
        <f t="shared" si="2"/>
        <v>5.1136380431023531E-4</v>
      </c>
      <c r="H46" s="3">
        <f t="shared" si="3"/>
        <v>8.585963230434758E-2</v>
      </c>
      <c r="I46" s="1">
        <v>0</v>
      </c>
      <c r="J46" s="3">
        <f t="shared" si="4"/>
        <v>0</v>
      </c>
      <c r="K46" s="1">
        <v>37.67</v>
      </c>
      <c r="L46" s="3">
        <f t="shared" si="5"/>
        <v>0.64462264150943394</v>
      </c>
      <c r="M46" s="1">
        <v>2</v>
      </c>
      <c r="N46" s="1">
        <f t="shared" si="6"/>
        <v>1.0562952556498593E-6</v>
      </c>
      <c r="O46" s="3">
        <f t="shared" si="7"/>
        <v>1.856119508239229E-2</v>
      </c>
      <c r="P46" s="5">
        <f t="shared" si="8"/>
        <v>0.93986464941653625</v>
      </c>
      <c r="Q46" s="3">
        <f t="shared" si="9"/>
        <v>0.48245079719629369</v>
      </c>
    </row>
    <row r="47" spans="1:17">
      <c r="A47" s="1" t="s">
        <v>58</v>
      </c>
      <c r="B47" s="2">
        <v>579495</v>
      </c>
      <c r="C47" s="1">
        <v>62</v>
      </c>
      <c r="D47" s="1">
        <v>100706</v>
      </c>
      <c r="E47" s="1">
        <f t="shared" si="0"/>
        <v>0.17378234497277803</v>
      </c>
      <c r="F47" s="3">
        <f t="shared" si="1"/>
        <v>0.18559265264604502</v>
      </c>
      <c r="G47" s="4">
        <f t="shared" si="2"/>
        <v>6.1565348638611408E-4</v>
      </c>
      <c r="H47" s="3">
        <f t="shared" si="3"/>
        <v>0.10337020634321691</v>
      </c>
      <c r="I47" s="1">
        <v>0</v>
      </c>
      <c r="J47" s="3">
        <f t="shared" si="4"/>
        <v>0</v>
      </c>
      <c r="K47" s="1">
        <v>48.12</v>
      </c>
      <c r="L47" s="3">
        <f t="shared" si="5"/>
        <v>0.54603773584905668</v>
      </c>
      <c r="M47" s="1">
        <v>3</v>
      </c>
      <c r="N47" s="1">
        <f t="shared" si="6"/>
        <v>5.1769212849118632E-6</v>
      </c>
      <c r="O47" s="3">
        <f t="shared" si="7"/>
        <v>9.0968737558440663E-2</v>
      </c>
      <c r="P47" s="5">
        <f t="shared" si="8"/>
        <v>0.92596933239675927</v>
      </c>
      <c r="Q47" s="3">
        <f t="shared" si="9"/>
        <v>0.475318060820212</v>
      </c>
    </row>
    <row r="48" spans="1:17">
      <c r="A48" s="1" t="s">
        <v>59</v>
      </c>
      <c r="B48" s="2">
        <v>1369159</v>
      </c>
      <c r="C48" s="1">
        <v>140</v>
      </c>
      <c r="D48" s="1">
        <v>127822</v>
      </c>
      <c r="E48" s="1">
        <f t="shared" si="0"/>
        <v>9.3358039497238809E-2</v>
      </c>
      <c r="F48" s="3">
        <f t="shared" si="1"/>
        <v>9.9702683830402317E-2</v>
      </c>
      <c r="G48" s="4">
        <f t="shared" si="2"/>
        <v>1.0952731141743988E-3</v>
      </c>
      <c r="H48" s="3">
        <f t="shared" si="3"/>
        <v>0.18389988900895954</v>
      </c>
      <c r="I48" s="1">
        <v>0</v>
      </c>
      <c r="J48" s="3">
        <f t="shared" si="4"/>
        <v>0</v>
      </c>
      <c r="K48" s="1">
        <v>45.62</v>
      </c>
      <c r="L48" s="3">
        <f t="shared" si="5"/>
        <v>0.56962264150943398</v>
      </c>
      <c r="M48" s="1">
        <v>5</v>
      </c>
      <c r="N48" s="1">
        <f t="shared" si="6"/>
        <v>3.6518768090484742E-6</v>
      </c>
      <c r="O48" s="3">
        <f t="shared" si="7"/>
        <v>6.4170692339151958E-2</v>
      </c>
      <c r="P48" s="5">
        <f t="shared" si="8"/>
        <v>0.91739590668794779</v>
      </c>
      <c r="Q48" s="3">
        <f t="shared" si="9"/>
        <v>0.4709171547211401</v>
      </c>
    </row>
    <row r="49" spans="1:17">
      <c r="A49" s="1" t="s">
        <v>60</v>
      </c>
      <c r="B49" s="2">
        <v>7023788</v>
      </c>
      <c r="C49" s="1">
        <v>590</v>
      </c>
      <c r="D49" s="1">
        <v>864655</v>
      </c>
      <c r="E49" s="1">
        <f t="shared" si="0"/>
        <v>0.12310380096893585</v>
      </c>
      <c r="F49" s="3">
        <f t="shared" si="1"/>
        <v>0.13146997743766459</v>
      </c>
      <c r="G49" s="4">
        <f t="shared" si="2"/>
        <v>6.8235307723889878E-4</v>
      </c>
      <c r="H49" s="3">
        <f t="shared" si="3"/>
        <v>0.11456928280736994</v>
      </c>
      <c r="I49" s="1">
        <v>4</v>
      </c>
      <c r="J49" s="3">
        <f t="shared" si="4"/>
        <v>0.22222222222222221</v>
      </c>
      <c r="K49" s="1">
        <v>66.5</v>
      </c>
      <c r="L49" s="3">
        <f t="shared" si="5"/>
        <v>0.37264150943396224</v>
      </c>
      <c r="M49" s="1">
        <v>27</v>
      </c>
      <c r="N49" s="1">
        <f t="shared" si="6"/>
        <v>3.8440795764336849E-6</v>
      </c>
      <c r="O49" s="3">
        <f t="shared" si="7"/>
        <v>6.754807479138851E-2</v>
      </c>
      <c r="P49" s="5">
        <f t="shared" si="8"/>
        <v>0.90845106669260756</v>
      </c>
      <c r="Q49" s="3">
        <f t="shared" si="9"/>
        <v>0.46632559444783456</v>
      </c>
    </row>
    <row r="50" spans="1:17">
      <c r="A50" s="1" t="s">
        <v>61</v>
      </c>
      <c r="B50" s="2">
        <v>1389741</v>
      </c>
      <c r="C50" s="1">
        <v>185</v>
      </c>
      <c r="D50" s="1">
        <v>222911</v>
      </c>
      <c r="E50" s="1">
        <f t="shared" si="0"/>
        <v>0.16039751291787463</v>
      </c>
      <c r="F50" s="3">
        <f t="shared" si="1"/>
        <v>0.17129818282127393</v>
      </c>
      <c r="G50" s="4">
        <f t="shared" si="2"/>
        <v>8.2992763928204532E-4</v>
      </c>
      <c r="H50" s="3">
        <f t="shared" si="3"/>
        <v>0.13934752782138859</v>
      </c>
      <c r="I50" s="1">
        <v>0</v>
      </c>
      <c r="J50" s="3">
        <f t="shared" si="4"/>
        <v>0</v>
      </c>
      <c r="K50" s="1">
        <v>47.65</v>
      </c>
      <c r="L50" s="3">
        <f t="shared" si="5"/>
        <v>0.55047169811320762</v>
      </c>
      <c r="M50" s="1">
        <v>3</v>
      </c>
      <c r="N50" s="1">
        <f t="shared" si="6"/>
        <v>2.1586756093401575E-6</v>
      </c>
      <c r="O50" s="3">
        <f t="shared" si="7"/>
        <v>3.7932196410286931E-2</v>
      </c>
      <c r="P50" s="5">
        <f t="shared" si="8"/>
        <v>0.89904960516615706</v>
      </c>
      <c r="Q50" s="3">
        <f t="shared" si="9"/>
        <v>0.46149964146507039</v>
      </c>
    </row>
    <row r="51" spans="1:17">
      <c r="A51" s="1" t="s">
        <v>62</v>
      </c>
      <c r="B51" s="2">
        <v>2129190</v>
      </c>
      <c r="C51" s="1">
        <v>219</v>
      </c>
      <c r="D51" s="1">
        <v>397474</v>
      </c>
      <c r="E51" s="1">
        <f t="shared" si="0"/>
        <v>0.18667850215340107</v>
      </c>
      <c r="F51" s="3">
        <f t="shared" si="1"/>
        <v>0.19936523708474094</v>
      </c>
      <c r="G51" s="4">
        <f t="shared" si="2"/>
        <v>5.5097943513286404E-4</v>
      </c>
      <c r="H51" s="3">
        <f t="shared" si="3"/>
        <v>9.2511224511824433E-2</v>
      </c>
      <c r="I51" s="1">
        <v>0</v>
      </c>
      <c r="J51" s="3">
        <f t="shared" si="4"/>
        <v>0</v>
      </c>
      <c r="K51" s="1">
        <v>41.64</v>
      </c>
      <c r="L51" s="3">
        <f t="shared" si="5"/>
        <v>0.60716981132075465</v>
      </c>
      <c r="M51" s="1">
        <v>0</v>
      </c>
      <c r="N51" s="1">
        <f t="shared" si="6"/>
        <v>0</v>
      </c>
      <c r="O51" s="3">
        <f t="shared" si="7"/>
        <v>0</v>
      </c>
      <c r="P51" s="5">
        <f t="shared" si="8"/>
        <v>0.89904627291732009</v>
      </c>
      <c r="Q51" s="3">
        <f t="shared" si="9"/>
        <v>0.46149793095695751</v>
      </c>
    </row>
    <row r="52" spans="1:17">
      <c r="A52" s="1" t="s">
        <v>63</v>
      </c>
      <c r="B52" s="2">
        <v>4318492</v>
      </c>
      <c r="C52" s="1">
        <v>460</v>
      </c>
      <c r="D52" s="1">
        <v>675422</v>
      </c>
      <c r="E52" s="1">
        <f t="shared" si="0"/>
        <v>0.15640228116666652</v>
      </c>
      <c r="F52" s="3">
        <f t="shared" si="1"/>
        <v>0.16703143375215204</v>
      </c>
      <c r="G52" s="4">
        <f t="shared" si="2"/>
        <v>6.8105569555033745E-4</v>
      </c>
      <c r="H52" s="3">
        <f t="shared" si="3"/>
        <v>0.11435144823675827</v>
      </c>
      <c r="I52" s="1">
        <v>2</v>
      </c>
      <c r="J52" s="3">
        <f t="shared" si="4"/>
        <v>0.1111111111111111</v>
      </c>
      <c r="K52" s="1">
        <v>61.15</v>
      </c>
      <c r="L52" s="3">
        <f t="shared" si="5"/>
        <v>0.42311320754716986</v>
      </c>
      <c r="M52" s="1">
        <v>15</v>
      </c>
      <c r="N52" s="1">
        <f t="shared" si="6"/>
        <v>3.4734347082268534E-6</v>
      </c>
      <c r="O52" s="3">
        <f t="shared" si="7"/>
        <v>6.1035111992135876E-2</v>
      </c>
      <c r="P52" s="5">
        <f t="shared" si="8"/>
        <v>0.87664231263932713</v>
      </c>
      <c r="Q52" s="3">
        <f t="shared" si="9"/>
        <v>0.44999754257318131</v>
      </c>
    </row>
    <row r="53" spans="1:17">
      <c r="A53" s="1" t="s">
        <v>64</v>
      </c>
      <c r="B53" s="2">
        <v>6257958</v>
      </c>
      <c r="C53" s="1">
        <v>694</v>
      </c>
      <c r="D53" s="1">
        <v>1107026</v>
      </c>
      <c r="E53" s="1">
        <f t="shared" si="0"/>
        <v>0.17689891814550368</v>
      </c>
      <c r="F53" s="3">
        <f t="shared" si="1"/>
        <v>0.18892102919880852</v>
      </c>
      <c r="G53" s="4">
        <f t="shared" si="2"/>
        <v>6.2690487847620558E-4</v>
      </c>
      <c r="H53" s="3">
        <f t="shared" si="3"/>
        <v>0.10525935136995646</v>
      </c>
      <c r="I53" s="1">
        <v>2</v>
      </c>
      <c r="J53" s="3">
        <f t="shared" si="4"/>
        <v>0.1111111111111111</v>
      </c>
      <c r="K53" s="1">
        <v>72</v>
      </c>
      <c r="L53" s="3">
        <f t="shared" si="5"/>
        <v>0.32075471698113212</v>
      </c>
      <c r="M53" s="1">
        <v>46</v>
      </c>
      <c r="N53" s="1">
        <f t="shared" si="6"/>
        <v>7.3506405763669239E-6</v>
      </c>
      <c r="O53" s="3">
        <f t="shared" si="7"/>
        <v>0.12916528119266776</v>
      </c>
      <c r="P53" s="5">
        <f t="shared" si="8"/>
        <v>0.8552114898536759</v>
      </c>
      <c r="Q53" s="3">
        <f t="shared" si="9"/>
        <v>0.43899668458375857</v>
      </c>
    </row>
    <row r="54" spans="1:17">
      <c r="A54" s="1" t="s">
        <v>65</v>
      </c>
      <c r="B54" s="2">
        <v>1474265</v>
      </c>
      <c r="C54" s="1">
        <v>119</v>
      </c>
      <c r="D54" s="1">
        <v>264283</v>
      </c>
      <c r="E54" s="1">
        <f t="shared" si="0"/>
        <v>0.17926424353830553</v>
      </c>
      <c r="F54" s="3">
        <f t="shared" si="1"/>
        <v>0.19144710291527212</v>
      </c>
      <c r="G54" s="4">
        <f t="shared" si="2"/>
        <v>4.502748947151349E-4</v>
      </c>
      <c r="H54" s="3">
        <f t="shared" si="3"/>
        <v>7.5602607322331525E-2</v>
      </c>
      <c r="I54" s="1">
        <v>0</v>
      </c>
      <c r="J54" s="3">
        <f t="shared" si="4"/>
        <v>0</v>
      </c>
      <c r="K54" s="1">
        <v>56.34</v>
      </c>
      <c r="L54" s="3">
        <f t="shared" si="5"/>
        <v>0.46849056603773587</v>
      </c>
      <c r="M54" s="1">
        <v>6</v>
      </c>
      <c r="N54" s="1">
        <f t="shared" si="6"/>
        <v>4.0698246244738903E-6</v>
      </c>
      <c r="O54" s="3">
        <f t="shared" si="7"/>
        <v>7.15148614006689E-2</v>
      </c>
      <c r="P54" s="5">
        <f t="shared" si="8"/>
        <v>0.80705513767600834</v>
      </c>
      <c r="Q54" s="3">
        <f t="shared" si="9"/>
        <v>0.4142770927652939</v>
      </c>
    </row>
    <row r="55" spans="1:17">
      <c r="A55" s="1" t="s">
        <v>66</v>
      </c>
      <c r="B55" s="2">
        <v>5217037</v>
      </c>
      <c r="C55" s="1">
        <v>448</v>
      </c>
      <c r="D55" s="1">
        <v>729285</v>
      </c>
      <c r="E55" s="1">
        <f t="shared" si="0"/>
        <v>0.13978911784601106</v>
      </c>
      <c r="F55" s="3">
        <f t="shared" si="1"/>
        <v>0.14928923416331924</v>
      </c>
      <c r="G55" s="4">
        <f t="shared" si="2"/>
        <v>6.1430030783575691E-4</v>
      </c>
      <c r="H55" s="3">
        <f t="shared" si="3"/>
        <v>0.10314300329951984</v>
      </c>
      <c r="I55" s="1">
        <v>0</v>
      </c>
      <c r="J55" s="3">
        <f t="shared" si="4"/>
        <v>0</v>
      </c>
      <c r="K55" s="1">
        <v>63.5</v>
      </c>
      <c r="L55" s="3">
        <f t="shared" si="5"/>
        <v>0.40094339622641506</v>
      </c>
      <c r="M55" s="1">
        <v>31</v>
      </c>
      <c r="N55" s="1">
        <f t="shared" si="6"/>
        <v>5.9420701827493267E-6</v>
      </c>
      <c r="O55" s="3">
        <f t="shared" si="7"/>
        <v>0.10441391577340967</v>
      </c>
      <c r="P55" s="5">
        <f t="shared" si="8"/>
        <v>0.75778954946266386</v>
      </c>
      <c r="Q55" s="3">
        <f t="shared" si="9"/>
        <v>0.38898810852418259</v>
      </c>
    </row>
  </sheetData>
  <autoFilter ref="A5:Q55" xr:uid="{00000000-0009-0000-0000-000000000000}"/>
  <mergeCells count="1">
    <mergeCell ref="A1:B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2"/>
  <sheetViews>
    <sheetView workbookViewId="0"/>
  </sheetViews>
  <sheetFormatPr defaultColWidth="12.6328125" defaultRowHeight="15.75" customHeight="1"/>
  <sheetData>
    <row r="1" spans="1:2" ht="15.75" customHeight="1">
      <c r="A1" s="6" t="s">
        <v>67</v>
      </c>
      <c r="B1" s="1" t="s">
        <v>68</v>
      </c>
    </row>
    <row r="2" spans="1:2" ht="15.75" customHeight="1">
      <c r="A2" s="6" t="s">
        <v>69</v>
      </c>
      <c r="B2" s="1" t="s">
        <v>70</v>
      </c>
    </row>
  </sheetData>
  <hyperlinks>
    <hyperlink ref="A1" r:id="rId1" xr:uid="{00000000-0004-0000-0100-000000000000}"/>
    <hyperlink ref="A2" r:id="rId2" xr:uid="{00000000-0004-0000-01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Sources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rwzur</cp:lastModifiedBy>
  <dcterms:modified xsi:type="dcterms:W3CDTF">2023-03-02T04:04:39Z</dcterms:modified>
</cp:coreProperties>
</file>